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! Vista 2012\Users\Piotrek\Documents\UŚ\Zajęcia\Zaliczenie 2022\"/>
    </mc:Choice>
  </mc:AlternateContent>
  <xr:revisionPtr revIDLastSave="0" documentId="13_ncr:1_{6190C1EC-8180-46D4-A6A1-0B6A5C5ADE90}" xr6:coauthVersionLast="47" xr6:coauthVersionMax="47" xr10:uidLastSave="{00000000-0000-0000-0000-000000000000}"/>
  <bookViews>
    <workbookView xWindow="-108" yWindow="-108" windowWidth="30936" windowHeight="16776" xr2:uid="{0D12D40C-A6AD-4B8E-A173-236180689579}"/>
  </bookViews>
  <sheets>
    <sheet name="Studenci" sheetId="7" r:id="rId1"/>
    <sheet name="Temperatury" sheetId="4" r:id="rId2"/>
    <sheet name="Fundacja" sheetId="3" r:id="rId3"/>
    <sheet name="Funkcja 2D" sheetId="9" r:id="rId4"/>
    <sheet name="Funkcja 3D" sheetId="10" r:id="rId5"/>
    <sheet name="Wykres bąbelkowy" sheetId="11" r:id="rId6"/>
    <sheet name="Wykres radarowy" sheetId="12" r:id="rId7"/>
    <sheet name="Skróty klawiszowe" sheetId="13" r:id="rId8"/>
    <sheet name="Przydatne adresy" sheetId="14" r:id="rId9"/>
    <sheet name="Szukaj wyniku" sheetId="15" r:id="rId10"/>
    <sheet name="Liczby i komórki niepuste" sheetId="16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16" l="1"/>
  <c r="A10" i="16" s="1"/>
  <c r="F12" i="16" l="1"/>
  <c r="F14" i="16"/>
  <c r="B8" i="15" l="1"/>
  <c r="C13" i="12"/>
  <c r="B13" i="12"/>
  <c r="C12" i="12"/>
  <c r="B12" i="12"/>
  <c r="C11" i="12"/>
  <c r="B11" i="12"/>
  <c r="C10" i="12"/>
  <c r="B10" i="12"/>
  <c r="C9" i="12"/>
  <c r="B9" i="12"/>
  <c r="C8" i="12"/>
  <c r="B8" i="12"/>
  <c r="C7" i="12"/>
  <c r="B7" i="12"/>
  <c r="C6" i="12"/>
  <c r="B6" i="12"/>
  <c r="C5" i="12"/>
  <c r="B5" i="12"/>
  <c r="C4" i="12"/>
  <c r="B4" i="12"/>
  <c r="C3" i="12"/>
  <c r="B3" i="12"/>
  <c r="C2" i="12"/>
  <c r="B2" i="12"/>
  <c r="K7" i="11"/>
  <c r="J7" i="11"/>
  <c r="I7" i="11"/>
  <c r="H7" i="11"/>
  <c r="F7" i="11"/>
  <c r="E7" i="11"/>
  <c r="D7" i="11"/>
  <c r="C7" i="11"/>
  <c r="K6" i="11"/>
  <c r="J6" i="11"/>
  <c r="I6" i="11"/>
  <c r="H6" i="11"/>
  <c r="F6" i="11"/>
  <c r="E6" i="11"/>
  <c r="D6" i="11"/>
  <c r="C6" i="11"/>
  <c r="K5" i="11"/>
  <c r="J5" i="11"/>
  <c r="I5" i="11"/>
  <c r="H5" i="11"/>
  <c r="F5" i="11"/>
  <c r="E5" i="11"/>
  <c r="D5" i="11"/>
  <c r="C5" i="11"/>
  <c r="K4" i="11"/>
  <c r="J4" i="11"/>
  <c r="I4" i="11"/>
  <c r="H4" i="11"/>
  <c r="F4" i="11"/>
  <c r="E4" i="11"/>
  <c r="D4" i="11"/>
  <c r="C4" i="11"/>
  <c r="K3" i="11"/>
  <c r="J3" i="11"/>
  <c r="I3" i="11"/>
  <c r="H3" i="11"/>
  <c r="F3" i="11"/>
  <c r="E3" i="11"/>
  <c r="D3" i="11"/>
  <c r="C3" i="11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16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15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B14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B13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9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5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B4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3" i="10"/>
  <c r="B3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D2" i="10"/>
  <c r="C2" i="10"/>
  <c r="B2" i="10"/>
  <c r="B10" i="9"/>
  <c r="B9" i="9"/>
  <c r="B8" i="9"/>
  <c r="B7" i="9"/>
  <c r="B6" i="9"/>
  <c r="B5" i="9"/>
  <c r="B4" i="9"/>
  <c r="B3" i="9"/>
  <c r="B2" i="9"/>
</calcChain>
</file>

<file path=xl/sharedStrings.xml><?xml version="1.0" encoding="utf-8"?>
<sst xmlns="http://schemas.openxmlformats.org/spreadsheetml/2006/main" count="195" uniqueCount="177">
  <si>
    <t>Dzień</t>
  </si>
  <si>
    <t>Stan konta</t>
  </si>
  <si>
    <t>Temperatury w Katowicach (°C)</t>
  </si>
  <si>
    <t>Miesiąc</t>
  </si>
  <si>
    <t>Max</t>
  </si>
  <si>
    <t>Min</t>
  </si>
  <si>
    <t>Średnia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</si>
  <si>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</si>
  <si>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</si>
  <si>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</si>
  <si>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</si>
  <si>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</si>
  <si>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</si>
  <si>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</si>
  <si>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</si>
  <si>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</si>
  <si>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</si>
  <si>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</si>
  <si>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</si>
  <si>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Semestr</t>
  </si>
  <si>
    <t>Liczba studentów</t>
  </si>
  <si>
    <t>Średnia ocen</t>
  </si>
  <si>
    <t>Sem. 1</t>
  </si>
  <si>
    <t>Sem. 2</t>
  </si>
  <si>
    <t>Sem. 3</t>
  </si>
  <si>
    <t>Sem. 4</t>
  </si>
  <si>
    <t>Sem. 5</t>
  </si>
  <si>
    <t>Sem. 6</t>
  </si>
  <si>
    <t>x</t>
  </si>
  <si>
    <t>y</t>
  </si>
  <si>
    <t>Miasto</t>
  </si>
  <si>
    <t>Współrzędne - długość (E)</t>
  </si>
  <si>
    <t>Współrzędne - szerokość (N)</t>
  </si>
  <si>
    <t>Mieszkańcy</t>
  </si>
  <si>
    <t>Stopnie</t>
  </si>
  <si>
    <t>°</t>
  </si>
  <si>
    <t>′</t>
  </si>
  <si>
    <t>″</t>
  </si>
  <si>
    <t>Liczba</t>
  </si>
  <si>
    <t>Katowice</t>
  </si>
  <si>
    <t>19°01′25″E</t>
  </si>
  <si>
    <t>50°15′51″N</t>
  </si>
  <si>
    <t>Warszawa</t>
  </si>
  <si>
    <t>21°00′30″E</t>
  </si>
  <si>
    <t>52°13′56″N</t>
  </si>
  <si>
    <t>Kraków</t>
  </si>
  <si>
    <t>19°56′18″E</t>
  </si>
  <si>
    <t>50°03′41″N</t>
  </si>
  <si>
    <t>Poznań</t>
  </si>
  <si>
    <t>16°56′03″E</t>
  </si>
  <si>
    <t>52°24′30″N</t>
  </si>
  <si>
    <t>Szczecin</t>
  </si>
  <si>
    <t>14°32′32″E</t>
  </si>
  <si>
    <t>53°26′17″N</t>
  </si>
  <si>
    <t>Źródła:</t>
  </si>
  <si>
    <t>pl.wikipedia.org</t>
  </si>
  <si>
    <t>www.google.pl/maps</t>
  </si>
  <si>
    <t>Goście</t>
  </si>
  <si>
    <t>Kupujący</t>
  </si>
  <si>
    <t>Ważniejsze skróty klawiszowe w MS Excel</t>
  </si>
  <si>
    <t>z pominięciem niektórych oczywistych i popularnych (np. Ctrl C, Ctrl Z)</t>
  </si>
  <si>
    <t>Kolorem niebieskim oznaczyłem te, które wydają się mało znane, a przydatne.</t>
  </si>
  <si>
    <t>Ogólne</t>
  </si>
  <si>
    <t>Ctrl N</t>
  </si>
  <si>
    <t>Utwórz nowy skoroszyt</t>
  </si>
  <si>
    <t>Ctrl S</t>
  </si>
  <si>
    <t>Zapisz skoroszyt</t>
  </si>
  <si>
    <t>Alt F4</t>
  </si>
  <si>
    <t>Zamknij skoroszyt</t>
  </si>
  <si>
    <t>Ctrl P</t>
  </si>
  <si>
    <t>Pokaż okno drukowania</t>
  </si>
  <si>
    <t>F1</t>
  </si>
  <si>
    <t>Pokaż okno pomocy</t>
  </si>
  <si>
    <t>Poruszanie się i zaznaczanie</t>
  </si>
  <si>
    <t></t>
  </si>
  <si>
    <t>Przejdź w wybranym kierunku</t>
  </si>
  <si>
    <r>
      <t xml:space="preserve">Shift </t>
    </r>
    <r>
      <rPr>
        <sz val="11"/>
        <color rgb="FF0070C0"/>
        <rFont val="Wingdings 3"/>
        <family val="1"/>
        <charset val="2"/>
      </rPr>
      <t></t>
    </r>
  </si>
  <si>
    <t>Zaznaczaj komórki w wybranym kierunku</t>
  </si>
  <si>
    <r>
      <t xml:space="preserve">Ctrl </t>
    </r>
    <r>
      <rPr>
        <sz val="11"/>
        <color rgb="FF0070C0"/>
        <rFont val="Wingdings 3"/>
        <family val="1"/>
        <charset val="2"/>
      </rPr>
      <t></t>
    </r>
  </si>
  <si>
    <t>Przeskakuj do krańców wypełnionych bloków i arkusza</t>
  </si>
  <si>
    <r>
      <t xml:space="preserve">Ctrl Shift </t>
    </r>
    <r>
      <rPr>
        <sz val="11"/>
        <color rgb="FF0070C0"/>
        <rFont val="Wingdings 3"/>
        <family val="1"/>
        <charset val="2"/>
      </rPr>
      <t></t>
    </r>
  </si>
  <si>
    <t>Zaznaczaj komórki do krańców wypełnionych bloków i arkusza</t>
  </si>
  <si>
    <r>
      <t xml:space="preserve">   np. Ctrl Shift </t>
    </r>
    <r>
      <rPr>
        <i/>
        <sz val="11"/>
        <color rgb="FF0070C0"/>
        <rFont val="Wingdings 3"/>
        <family val="1"/>
        <charset val="2"/>
      </rPr>
      <t></t>
    </r>
  </si>
  <si>
    <t>Zaznacz komórki od bieżącej do ostatniej w danej kolumnie</t>
  </si>
  <si>
    <t>Ctrl Home/End</t>
  </si>
  <si>
    <t>Przejdź na początek/koniec arkusza</t>
  </si>
  <si>
    <t>Ctrl Shift Home/End</t>
  </si>
  <si>
    <t>Zaznacz komórki do początku/końca arkusza</t>
  </si>
  <si>
    <t>Shift spacja</t>
  </si>
  <si>
    <t>Zaznacz cały wiersz</t>
  </si>
  <si>
    <t>Ctrl spacja</t>
  </si>
  <si>
    <t>Zaznacz całą kolumnę</t>
  </si>
  <si>
    <t>Ctrl *</t>
  </si>
  <si>
    <t>Zaznacz cały bieżący blok komórek</t>
  </si>
  <si>
    <t>Ctrl A</t>
  </si>
  <si>
    <t>Zaznacz cały arkusz</t>
  </si>
  <si>
    <t>Page Up/Down</t>
  </si>
  <si>
    <t>Przejdź o jeden ekran w górę/dół</t>
  </si>
  <si>
    <t>Alt Page Up/Down</t>
  </si>
  <si>
    <t>Przejdź o jeden ekran w lewo/prawo</t>
  </si>
  <si>
    <t>Ctrl Page Up/Down</t>
  </si>
  <si>
    <t>Przejdź do poprzedniego/następnego arkusza</t>
  </si>
  <si>
    <t>Wprowadzanie danych itp.</t>
  </si>
  <si>
    <t>Enter</t>
  </si>
  <si>
    <t>Wprowadź dane do komórki i przejdź w dół</t>
  </si>
  <si>
    <t>Shift Enter</t>
  </si>
  <si>
    <t>Wprowadź dane do komórki i przejdź w górę</t>
  </si>
  <si>
    <t>Ctrl Enter</t>
  </si>
  <si>
    <t>Wprowadź dane do komórki i pozostań w niej</t>
  </si>
  <si>
    <t>Tab</t>
  </si>
  <si>
    <t>Wprowadź dane do komórki i przejdź w prawo</t>
  </si>
  <si>
    <t>Shift Tab</t>
  </si>
  <si>
    <t>Wprowadź dane do komórki i przejdź w lewo</t>
  </si>
  <si>
    <t>F2</t>
  </si>
  <si>
    <t>Edytuj bieżącą komórkę</t>
  </si>
  <si>
    <t>Esc</t>
  </si>
  <si>
    <t>Anuluj wprowadzanie danych</t>
  </si>
  <si>
    <t>Delete</t>
  </si>
  <si>
    <t>Usuń zawartość komórki</t>
  </si>
  <si>
    <t>Ctrl D</t>
  </si>
  <si>
    <t>Skopiuj dane z komórki powyżej</t>
  </si>
  <si>
    <t>Alt =</t>
  </si>
  <si>
    <t>Użyj autosumowania</t>
  </si>
  <si>
    <t>Ctrl Q</t>
  </si>
  <si>
    <r>
      <t xml:space="preserve">Szybka analiza (często wykonywane obliczenia, wykresy </t>
    </r>
    <r>
      <rPr>
        <sz val="11"/>
        <color rgb="FF000000"/>
        <rFont val="Wingdings 3"/>
        <family val="1"/>
        <charset val="2"/>
      </rPr>
      <t>g</t>
    </r>
    <r>
      <rPr>
        <sz val="11"/>
        <color rgb="FF000000"/>
        <rFont val="Arial"/>
        <family val="2"/>
        <charset val="238"/>
      </rPr>
      <t>)</t>
    </r>
  </si>
  <si>
    <t>Ikonka szybkiej analizy pojawia się często sama po zaznaczeniu zakresu komórek</t>
  </si>
  <si>
    <t>Ctrl Shift Enter</t>
  </si>
  <si>
    <t>Wprowadź formułę tablicową</t>
  </si>
  <si>
    <t>i umożliwia szybkie wywołanie często potrzebnych obliczeń, wykresów itd.</t>
  </si>
  <si>
    <t>Formatowanie komórek</t>
  </si>
  <si>
    <t>Ctrl Shift `</t>
  </si>
  <si>
    <t>Ustaw format ogólny</t>
  </si>
  <si>
    <t>Ctrl Shift 1</t>
  </si>
  <si>
    <t>Ustaw format liczbowy</t>
  </si>
  <si>
    <t>Ctrl Shift 2</t>
  </si>
  <si>
    <t>Ustaw format czasu</t>
  </si>
  <si>
    <t>Ctrl Shift 3</t>
  </si>
  <si>
    <t>Ustaw format daty</t>
  </si>
  <si>
    <t>Ctrl Shift 4</t>
  </si>
  <si>
    <t>Ustaw format walutowy</t>
  </si>
  <si>
    <t>Ctrl Shift 5</t>
  </si>
  <si>
    <t>Ustaw format procentowy</t>
  </si>
  <si>
    <t>Ctrl Shift 6</t>
  </si>
  <si>
    <t>Ustaw format naukowy</t>
  </si>
  <si>
    <t>Ctrl Shift 7</t>
  </si>
  <si>
    <t>Dodaj obramowanie zewnętrzne</t>
  </si>
  <si>
    <t>Ctrl B</t>
  </si>
  <si>
    <t>Włącz/wyłącz pogrubienie</t>
  </si>
  <si>
    <t>Ctrl 1</t>
  </si>
  <si>
    <t>Pokaż okno formatowania komórek</t>
  </si>
  <si>
    <r>
      <rPr>
        <b/>
        <sz val="11"/>
        <color rgb="FF000000"/>
        <rFont val="Czcionka tekstu podstawowego"/>
        <charset val="238"/>
      </rPr>
      <t xml:space="preserve">Szybka analiza </t>
    </r>
    <r>
      <rPr>
        <sz val="11"/>
        <color theme="1"/>
        <rFont val="Calibri"/>
        <family val="2"/>
        <charset val="238"/>
        <scheme val="minor"/>
      </rPr>
      <t>(</t>
    </r>
    <r>
      <rPr>
        <b/>
        <sz val="11"/>
        <color rgb="FF000000"/>
        <rFont val="Czcionka tekstu podstawowego"/>
        <charset val="238"/>
      </rPr>
      <t>Ctrl Q</t>
    </r>
    <r>
      <rPr>
        <sz val="11"/>
        <color theme="1"/>
        <rFont val="Calibri"/>
        <family val="2"/>
        <charset val="238"/>
        <scheme val="minor"/>
      </rPr>
      <t>).</t>
    </r>
  </si>
  <si>
    <t>Przydatne adresy:</t>
  </si>
  <si>
    <t>excelszkolenie.pl</t>
  </si>
  <si>
    <t>exceliadam.pl</t>
  </si>
  <si>
    <t>skuteczneraporty.pl/blog</t>
  </si>
  <si>
    <t>exceldlaksiegowych.pl/spis-tresci</t>
  </si>
  <si>
    <t>Zadanie:</t>
  </si>
  <si>
    <t>Wprowadzamy dane do arkusza. Długości nie znamy - zostawiamy pustą. Powierzchnię określamy jako =B6*B7 (szerokość * długość).</t>
  </si>
  <si>
    <t>Szerokość:</t>
  </si>
  <si>
    <t>Długość:</t>
  </si>
  <si>
    <t>Powierzchnia:</t>
  </si>
  <si>
    <t>Aby znaleźć długość, wywołujemy opcję Dane &gt; Analiza warunkowa &gt; Szukaj wyniku…</t>
  </si>
  <si>
    <t>W okienku szukania wyniku wprowadzamy:</t>
  </si>
  <si>
    <t>Czyli: doprowadź do uzyskania wartości 2 w komórce z powierzchnią poprzez dobranie odpowiedniej wartości komórki z długością.</t>
  </si>
  <si>
    <t>Po kliknięciu OK Excel znajduje potrzebną długość. Sprawdź!</t>
  </si>
  <si>
    <r>
      <t>Mamy rolkę papieru o szerokości 0,7 m. Jak długi odcinek należy z niej odciąć, aby uzyskać kawałek o powierzchni dokładnie 2 m</t>
    </r>
    <r>
      <rPr>
        <vertAlign val="superscript"/>
        <sz val="11"/>
        <color rgb="FF000000"/>
        <rFont val="Czcionka tekstu podstawowego"/>
        <charset val="238"/>
      </rPr>
      <t>2</t>
    </r>
    <r>
      <rPr>
        <sz val="11"/>
        <color theme="1"/>
        <rFont val="Calibri"/>
        <family val="2"/>
        <charset val="238"/>
        <scheme val="minor"/>
      </rPr>
      <t>?</t>
    </r>
  </si>
  <si>
    <t>Funkcje finansowe:</t>
  </si>
  <si>
    <t>https://www.cognity.pl/funkcje-finansowe-w-programie-excel,blog,189.html</t>
  </si>
  <si>
    <t>http://excel-course.blogspot.com/p/funkcje-finansowe.html</t>
  </si>
  <si>
    <t>https://analizafinansowa.pl/kontroling-finansowy/funkcje-finansowe-w-excelu-3395.html</t>
  </si>
  <si>
    <t>11O</t>
  </si>
  <si>
    <t>Wtorek</t>
  </si>
  <si>
    <t>Środa</t>
  </si>
  <si>
    <t>Ile liczb znajduje się w zakresie komórek A1:A10?</t>
  </si>
  <si>
    <t>&lt; Liczbą jest data, procent, kwota w zł i wynik formuły =A1+A2,</t>
  </si>
  <si>
    <t xml:space="preserve">   nie jest nią natomiast 11O (bo zamiast zera jest litera O)</t>
  </si>
  <si>
    <t>A ile jest w tym zakresie komórek niepustych?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</si>
</sst>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zł&quot;_-;\-* #,##0.00\ &quot;zł&quot;_-;_-* &quot;-&quot;??\ &quot;zł&quot;_-;_-@_-"/>
    <numFmt numFmtId="164" formatCode="0.0"/>
    <numFmt numFmtId="165" formatCode="_-* #,##0.00\ [$zł-415]_-;\-* #,##0.00\ [$zł-415]_-;_-* &quot;-&quot;??\ [$zł-415]_-;_-@_-"/>
  </numFmts>
  <fonts count="2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Czcionka tekstu podstawowego"/>
      <charset val="238"/>
    </font>
    <font>
      <sz val="11"/>
      <color theme="1"/>
      <name val="Czcionka tekstu podstawowego"/>
      <family val="2"/>
      <charset val="238"/>
    </font>
    <font>
      <b/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rgb="FF000000"/>
      <name val="Arial"/>
      <family val="2"/>
      <charset val="238"/>
    </font>
    <font>
      <sz val="11"/>
      <color rgb="FF000000"/>
      <name val="Wingdings 3"/>
      <family val="1"/>
      <charset val="2"/>
    </font>
    <font>
      <sz val="11"/>
      <color rgb="FF0070C0"/>
      <name val="Arial"/>
      <family val="2"/>
      <charset val="238"/>
    </font>
    <font>
      <sz val="11"/>
      <color rgb="FF0070C0"/>
      <name val="Wingdings 3"/>
      <family val="1"/>
      <charset val="2"/>
    </font>
    <font>
      <i/>
      <sz val="11"/>
      <color rgb="FF0070C0"/>
      <name val="Arial"/>
      <family val="2"/>
      <charset val="238"/>
    </font>
    <font>
      <i/>
      <sz val="11"/>
      <color rgb="FF0070C0"/>
      <name val="Wingdings 3"/>
      <family val="1"/>
      <charset val="2"/>
    </font>
    <font>
      <b/>
      <sz val="11"/>
      <color rgb="FF000000"/>
      <name val="Arial"/>
      <family val="2"/>
      <charset val="238"/>
    </font>
    <font>
      <b/>
      <sz val="16"/>
      <color rgb="FF000000"/>
      <name val="Arial"/>
      <family val="2"/>
      <charset val="238"/>
    </font>
    <font>
      <sz val="11"/>
      <color rgb="FF000000"/>
      <name val="Czcionka tekstu podstawowego"/>
      <charset val="238"/>
    </font>
    <font>
      <u/>
      <sz val="11"/>
      <color theme="10"/>
      <name val="Calibri"/>
      <family val="2"/>
      <charset val="238"/>
      <scheme val="minor"/>
    </font>
    <font>
      <u/>
      <sz val="11"/>
      <color rgb="FF0000FF"/>
      <name val="Czcionka tekstu podstawowego"/>
      <family val="2"/>
      <charset val="238"/>
    </font>
    <font>
      <vertAlign val="superscript"/>
      <sz val="11"/>
      <color rgb="FF000000"/>
      <name val="Czcionka tekstu podstawowego"/>
      <charset val="238"/>
    </font>
    <font>
      <b/>
      <sz val="11"/>
      <color rgb="FF0070C0"/>
      <name val="Arial"/>
      <family val="2"/>
      <charset val="238"/>
    </font>
    <font>
      <sz val="11"/>
      <color rgb="FF0070C0"/>
      <name val="Czcionka tekstu podstawowego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C6E0B4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42">
    <xf numFmtId="0" fontId="0" fillId="0" borderId="0" xfId="0"/>
    <xf numFmtId="0" fontId="2" fillId="0" borderId="1" xfId="0" applyFont="1" applyBorder="1"/>
    <xf numFmtId="0" fontId="3" fillId="0" borderId="0" xfId="0" applyFont="1"/>
    <xf numFmtId="44" fontId="3" fillId="0" borderId="0" xfId="1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5" fillId="0" borderId="0" xfId="0" applyFont="1"/>
    <xf numFmtId="0" fontId="5" fillId="3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6" borderId="2" xfId="0" applyFont="1" applyFill="1" applyBorder="1"/>
    <xf numFmtId="0" fontId="5" fillId="7" borderId="2" xfId="0" applyFont="1" applyFill="1" applyBorder="1"/>
    <xf numFmtId="0" fontId="5" fillId="7" borderId="2" xfId="0" applyFont="1" applyFill="1" applyBorder="1" applyAlignment="1">
      <alignment horizontal="center"/>
    </xf>
    <xf numFmtId="0" fontId="5" fillId="8" borderId="2" xfId="0" applyFont="1" applyFill="1" applyBorder="1"/>
    <xf numFmtId="0" fontId="5" fillId="8" borderId="2" xfId="0" applyFont="1" applyFill="1" applyBorder="1" applyAlignment="1">
      <alignment horizontal="center"/>
    </xf>
    <xf numFmtId="3" fontId="5" fillId="9" borderId="2" xfId="0" applyNumberFormat="1" applyFont="1" applyFill="1" applyBorder="1"/>
    <xf numFmtId="0" fontId="4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6" fillId="0" borderId="0" xfId="0" applyFont="1"/>
    <xf numFmtId="0" fontId="14" fillId="0" borderId="0" xfId="0" applyFont="1"/>
    <xf numFmtId="0" fontId="2" fillId="0" borderId="0" xfId="0" applyFont="1"/>
    <xf numFmtId="0" fontId="16" fillId="0" borderId="0" xfId="2" applyFont="1" applyFill="1" applyBorder="1" applyAlignment="1" applyProtection="1">
      <alignment horizontal="left"/>
    </xf>
    <xf numFmtId="0" fontId="2" fillId="0" borderId="1" xfId="0" applyFont="1" applyBorder="1" applyAlignment="1">
      <alignment horizontal="left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/>
    <xf numFmtId="0" fontId="12" fillId="0" borderId="0" xfId="0" applyFont="1"/>
    <xf numFmtId="0" fontId="18" fillId="0" borderId="0" xfId="0" applyFont="1"/>
    <xf numFmtId="0" fontId="12" fillId="0" borderId="1" xfId="0" applyFont="1" applyBorder="1" applyAlignment="1">
      <alignment horizontal="left" vertical="center"/>
    </xf>
    <xf numFmtId="0" fontId="0" fillId="10" borderId="2" xfId="0" applyFill="1" applyBorder="1"/>
    <xf numFmtId="14" fontId="0" fillId="10" borderId="2" xfId="0" applyNumberFormat="1" applyFill="1" applyBorder="1"/>
    <xf numFmtId="9" fontId="0" fillId="10" borderId="2" xfId="0" applyNumberFormat="1" applyFill="1" applyBorder="1"/>
    <xf numFmtId="165" fontId="0" fillId="10" borderId="2" xfId="0" applyNumberFormat="1" applyFill="1" applyBorder="1"/>
    <xf numFmtId="0" fontId="0" fillId="11" borderId="2" xfId="0" applyFill="1" applyBorder="1"/>
    <xf numFmtId="0" fontId="19" fillId="0" borderId="0" xfId="0" applyFont="1"/>
  </cellXfs>
  <cellStyles count="3">
    <cellStyle name="Hiperłącze" xfId="2" builtinId="8"/>
    <cellStyle name="Normalny" xfId="0" builtinId="0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 b="1"/>
              <a:t>y=x</a:t>
            </a:r>
            <a:r>
              <a:rPr lang="pl-PL" sz="2400" b="1" baseline="30000"/>
              <a:t>2</a:t>
            </a:r>
            <a:r>
              <a:rPr lang="pl-PL" sz="2400" b="1"/>
              <a:t>+2x-4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'Funkcja 2D'!$A$2:$A$10</c:f>
              <c:numCache>
                <c:formatCode>General</c:formatCode>
                <c:ptCount val="9"/>
                <c:pt idx="0">
                  <c:v>-5</c:v>
                </c:pt>
                <c:pt idx="1">
                  <c:v>-4</c:v>
                </c:pt>
                <c:pt idx="2">
                  <c:v>-3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</c:numCache>
            </c:numRef>
          </c:xVal>
          <c:yVal>
            <c:numRef>
              <c:f>'Funkcja 2D'!$B$2:$B$10</c:f>
              <c:numCache>
                <c:formatCode>General</c:formatCode>
                <c:ptCount val="9"/>
                <c:pt idx="0">
                  <c:v>11</c:v>
                </c:pt>
                <c:pt idx="1">
                  <c:v>4</c:v>
                </c:pt>
                <c:pt idx="2">
                  <c:v>-1</c:v>
                </c:pt>
                <c:pt idx="3">
                  <c:v>-4</c:v>
                </c:pt>
                <c:pt idx="4">
                  <c:v>-5</c:v>
                </c:pt>
                <c:pt idx="5">
                  <c:v>-4</c:v>
                </c:pt>
                <c:pt idx="6">
                  <c:v>-1</c:v>
                </c:pt>
                <c:pt idx="7">
                  <c:v>4</c:v>
                </c:pt>
                <c:pt idx="8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F3-426F-B2C0-9DC128135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696272"/>
        <c:axId val="499686864"/>
      </c:scatterChart>
      <c:valAx>
        <c:axId val="499696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99686864"/>
        <c:crosses val="autoZero"/>
        <c:crossBetween val="midCat"/>
        <c:majorUnit val="1"/>
      </c:valAx>
      <c:valAx>
        <c:axId val="49968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99696272"/>
        <c:crosses val="autoZero"/>
        <c:crossBetween val="midCat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l-PL" sz="3200"/>
              <a:t>y=sin</a:t>
            </a:r>
            <a:r>
              <a:rPr lang="pl-PL" sz="3200" baseline="0"/>
              <a:t> x </a:t>
            </a:r>
            <a:r>
              <a:rPr lang="pl-PL" sz="3200" baseline="0">
                <a:sym typeface="Symbol" panose="05050102010706020507" pitchFamily="18" charset="2"/>
              </a:rPr>
              <a:t> </a:t>
            </a:r>
            <a:r>
              <a:rPr lang="pl-PL" sz="3200" baseline="0"/>
              <a:t>sin z</a:t>
            </a:r>
            <a:endParaRPr lang="en-US" sz="3200"/>
          </a:p>
        </c:rich>
      </c:tx>
      <c:layout>
        <c:manualLayout>
          <c:xMode val="edge"/>
          <c:yMode val="edge"/>
          <c:x val="0.55010181300100747"/>
          <c:y val="0.75939471001491643"/>
        </c:manualLayout>
      </c:layout>
      <c:overlay val="1"/>
      <c:spPr>
        <a:noFill/>
        <a:ln>
          <a:noFill/>
        </a:ln>
        <a:effectLst/>
      </c:spPr>
    </c:title>
    <c:autoTitleDeleted val="0"/>
    <c:view3D>
      <c:rotX val="30"/>
      <c:rotY val="150"/>
      <c:rAngAx val="0"/>
      <c:perspective val="10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6992354956647641E-2"/>
          <c:y val="8.9799888587882154E-2"/>
          <c:w val="0.97507787939691681"/>
          <c:h val="0.89947777106900295"/>
        </c:manualLayout>
      </c:layout>
      <c:surface3DChart>
        <c:wireframe val="0"/>
        <c:ser>
          <c:idx val="0"/>
          <c:order val="0"/>
          <c:val>
            <c:numRef>
              <c:f>'Funkcja 3D'!$B$2:$B$22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9-492F-A58D-5D48CF33278F}"/>
            </c:ext>
          </c:extLst>
        </c:ser>
        <c:ser>
          <c:idx val="1"/>
          <c:order val="1"/>
          <c:val>
            <c:numRef>
              <c:f>'Funkcja 3D'!$C$2:$C$22</c:f>
              <c:numCache>
                <c:formatCode>General</c:formatCode>
                <c:ptCount val="21"/>
                <c:pt idx="0">
                  <c:v>0</c:v>
                </c:pt>
                <c:pt idx="1">
                  <c:v>0.22984884706593015</c:v>
                </c:pt>
                <c:pt idx="2">
                  <c:v>0.40342268011133492</c:v>
                </c:pt>
                <c:pt idx="3">
                  <c:v>0.47822457120764106</c:v>
                </c:pt>
                <c:pt idx="4">
                  <c:v>0.43594040860731831</c:v>
                </c:pt>
                <c:pt idx="5">
                  <c:v>0.28692283002665159</c:v>
                </c:pt>
                <c:pt idx="6">
                  <c:v>6.7656535871931309E-2</c:v>
                </c:pt>
                <c:pt idx="7">
                  <c:v>-0.16817443786841677</c:v>
                </c:pt>
                <c:pt idx="8">
                  <c:v>-0.3628304439300083</c:v>
                </c:pt>
                <c:pt idx="9">
                  <c:v>-0.46865290316341907</c:v>
                </c:pt>
                <c:pt idx="10">
                  <c:v>-0.45973278686101987</c:v>
                </c:pt>
                <c:pt idx="11">
                  <c:v>-0.33825405059356989</c:v>
                </c:pt>
                <c:pt idx="12">
                  <c:v>-0.13395892571838175</c:v>
                </c:pt>
                <c:pt idx="13">
                  <c:v>0.10313401615353068</c:v>
                </c:pt>
                <c:pt idx="14">
                  <c:v>0.31497615394649886</c:v>
                </c:pt>
                <c:pt idx="15">
                  <c:v>0.44970114407595912</c:v>
                </c:pt>
                <c:pt idx="16">
                  <c:v>0.4743236102599247</c:v>
                </c:pt>
                <c:pt idx="17">
                  <c:v>0.3828151140380317</c:v>
                </c:pt>
                <c:pt idx="18">
                  <c:v>0.19758012675577744</c:v>
                </c:pt>
                <c:pt idx="19">
                  <c:v>-3.6029366404112265E-2</c:v>
                </c:pt>
                <c:pt idx="20">
                  <c:v>-0.26081761410019294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29-492F-A58D-5D48CF33278F}"/>
            </c:ext>
          </c:extLst>
        </c:ser>
        <c:ser>
          <c:idx val="2"/>
          <c:order val="2"/>
          <c:val>
            <c:numRef>
              <c:f>'Funkcja 3D'!$D$2:$D$22</c:f>
              <c:numCache>
                <c:formatCode>General</c:formatCode>
                <c:ptCount val="21"/>
                <c:pt idx="0">
                  <c:v>0</c:v>
                </c:pt>
                <c:pt idx="1">
                  <c:v>0.40342268011133492</c:v>
                </c:pt>
                <c:pt idx="2">
                  <c:v>0.70807341827357118</c:v>
                </c:pt>
                <c:pt idx="3">
                  <c:v>0.83936308871865317</c:v>
                </c:pt>
                <c:pt idx="4">
                  <c:v>0.76514740123429259</c:v>
                </c:pt>
                <c:pt idx="5">
                  <c:v>0.50359694447924963</c:v>
                </c:pt>
                <c:pt idx="6">
                  <c:v>0.11874839215823475</c:v>
                </c:pt>
                <c:pt idx="7">
                  <c:v>-0.29517390805807697</c:v>
                </c:pt>
                <c:pt idx="8">
                  <c:v>-0.6368273410318358</c:v>
                </c:pt>
                <c:pt idx="9">
                  <c:v>-0.82256323079102811</c:v>
                </c:pt>
                <c:pt idx="10">
                  <c:v>-0.80690695375698895</c:v>
                </c:pt>
                <c:pt idx="11">
                  <c:v>-0.59369171257940156</c:v>
                </c:pt>
                <c:pt idx="12">
                  <c:v>-0.23512003444003918</c:v>
                </c:pt>
                <c:pt idx="13">
                  <c:v>0.18101722822811708</c:v>
                </c:pt>
                <c:pt idx="14">
                  <c:v>0.55283516022948975</c:v>
                </c:pt>
                <c:pt idx="15">
                  <c:v>0.78929976420642356</c:v>
                </c:pt>
                <c:pt idx="16">
                  <c:v>0.83251625811399077</c:v>
                </c:pt>
                <c:pt idx="17">
                  <c:v>0.67190373701570216</c:v>
                </c:pt>
                <c:pt idx="18">
                  <c:v>0.34678574763391951</c:v>
                </c:pt>
                <c:pt idx="19">
                  <c:v>-6.3237487344415533E-2</c:v>
                </c:pt>
                <c:pt idx="20">
                  <c:v>-0.45777797993636388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29-492F-A58D-5D48CF33278F}"/>
            </c:ext>
          </c:extLst>
        </c:ser>
        <c:ser>
          <c:idx val="3"/>
          <c:order val="3"/>
          <c:val>
            <c:numRef>
              <c:f>'Funkcja 3D'!$E$2:$E$22</c:f>
              <c:numCache>
                <c:formatCode>General</c:formatCode>
                <c:ptCount val="21"/>
                <c:pt idx="0">
                  <c:v>0</c:v>
                </c:pt>
                <c:pt idx="1">
                  <c:v>0.47822457120764106</c:v>
                </c:pt>
                <c:pt idx="2">
                  <c:v>0.83936308871865317</c:v>
                </c:pt>
                <c:pt idx="3">
                  <c:v>0.99499624830022271</c:v>
                </c:pt>
                <c:pt idx="4">
                  <c:v>0.90701962459058461</c:v>
                </c:pt>
                <c:pt idx="5">
                  <c:v>0.59697296336587591</c:v>
                </c:pt>
                <c:pt idx="6">
                  <c:v>0.14076650054924131</c:v>
                </c:pt>
                <c:pt idx="7">
                  <c:v>-0.34990451100518433</c:v>
                </c:pt>
                <c:pt idx="8">
                  <c:v>-0.75490669491909679</c:v>
                </c:pt>
                <c:pt idx="9">
                  <c:v>-0.97508139162540575</c:v>
                </c:pt>
                <c:pt idx="10">
                  <c:v>-0.95652215650940997</c:v>
                </c:pt>
                <c:pt idx="11">
                  <c:v>-0.70377293760345827</c:v>
                </c:pt>
                <c:pt idx="12">
                  <c:v>-0.27871555863290276</c:v>
                </c:pt>
                <c:pt idx="13">
                  <c:v>0.21458110963591989</c:v>
                </c:pt>
                <c:pt idx="14">
                  <c:v>0.65534083848804181</c:v>
                </c:pt>
                <c:pt idx="15">
                  <c:v>0.93565027426752156</c:v>
                </c:pt>
                <c:pt idx="16">
                  <c:v>0.98687989096220097</c:v>
                </c:pt>
                <c:pt idx="17">
                  <c:v>0.79648689170987852</c:v>
                </c:pt>
                <c:pt idx="18">
                  <c:v>0.41108612291550922</c:v>
                </c:pt>
                <c:pt idx="19">
                  <c:v>-7.4962865898332148E-2</c:v>
                </c:pt>
                <c:pt idx="20">
                  <c:v>-0.54265833071891467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29-492F-A58D-5D48CF33278F}"/>
            </c:ext>
          </c:extLst>
        </c:ser>
        <c:ser>
          <c:idx val="4"/>
          <c:order val="4"/>
          <c:val>
            <c:numRef>
              <c:f>'Funkcja 3D'!$F$2:$F$22</c:f>
              <c:numCache>
                <c:formatCode>General</c:formatCode>
                <c:ptCount val="21"/>
                <c:pt idx="0">
                  <c:v>0</c:v>
                </c:pt>
                <c:pt idx="1">
                  <c:v>0.43594040860731831</c:v>
                </c:pt>
                <c:pt idx="2">
                  <c:v>0.76514740123429259</c:v>
                </c:pt>
                <c:pt idx="3">
                  <c:v>0.90701962459058461</c:v>
                </c:pt>
                <c:pt idx="4">
                  <c:v>0.82682181043180603</c:v>
                </c:pt>
                <c:pt idx="5">
                  <c:v>0.54418918066057631</c:v>
                </c:pt>
                <c:pt idx="6">
                  <c:v>0.12832006020245673</c:v>
                </c:pt>
                <c:pt idx="7">
                  <c:v>-0.31896628631177854</c:v>
                </c:pt>
                <c:pt idx="8">
                  <c:v>-0.68815856159875421</c:v>
                </c:pt>
                <c:pt idx="9">
                  <c:v>-0.88886562063747854</c:v>
                </c:pt>
                <c:pt idx="10">
                  <c:v>-0.87194737547187506</c:v>
                </c:pt>
                <c:pt idx="11">
                  <c:v>-0.64154600256291106</c:v>
                </c:pt>
                <c:pt idx="12">
                  <c:v>-0.2540717935274992</c:v>
                </c:pt>
                <c:pt idx="13">
                  <c:v>0.19560805162702194</c:v>
                </c:pt>
                <c:pt idx="14">
                  <c:v>0.59739622367395162</c:v>
                </c:pt>
                <c:pt idx="15">
                  <c:v>0.85292096524381933</c:v>
                </c:pt>
                <c:pt idx="16">
                  <c:v>0.89962090786340931</c:v>
                </c:pt>
                <c:pt idx="17">
                  <c:v>0.72606227686200797</c:v>
                </c:pt>
                <c:pt idx="18">
                  <c:v>0.37473827817762695</c:v>
                </c:pt>
                <c:pt idx="19">
                  <c:v>-6.8334720458990028E-2</c:v>
                </c:pt>
                <c:pt idx="20">
                  <c:v>-0.49467699627055278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29-492F-A58D-5D48CF33278F}"/>
            </c:ext>
          </c:extLst>
        </c:ser>
        <c:ser>
          <c:idx val="5"/>
          <c:order val="5"/>
          <c:val>
            <c:numRef>
              <c:f>'Funkcja 3D'!$G$2:$G$22</c:f>
              <c:numCache>
                <c:formatCode>General</c:formatCode>
                <c:ptCount val="21"/>
                <c:pt idx="0">
                  <c:v>0</c:v>
                </c:pt>
                <c:pt idx="1">
                  <c:v>0.28692283002665159</c:v>
                </c:pt>
                <c:pt idx="2">
                  <c:v>0.50359694447924963</c:v>
                </c:pt>
                <c:pt idx="3">
                  <c:v>0.59697296336587591</c:v>
                </c:pt>
                <c:pt idx="4">
                  <c:v>0.54418918066057631</c:v>
                </c:pt>
                <c:pt idx="5">
                  <c:v>0.35816890726838696</c:v>
                </c:pt>
                <c:pt idx="6">
                  <c:v>8.4456393799556356E-2</c:v>
                </c:pt>
                <c:pt idx="7">
                  <c:v>-0.20993399039111316</c:v>
                </c:pt>
                <c:pt idx="8">
                  <c:v>-0.45292521203016028</c:v>
                </c:pt>
                <c:pt idx="9">
                  <c:v>-0.58502454544522353</c:v>
                </c:pt>
                <c:pt idx="10">
                  <c:v>-0.57388946669097984</c:v>
                </c:pt>
                <c:pt idx="11">
                  <c:v>-0.42224623139591599</c:v>
                </c:pt>
                <c:pt idx="12">
                  <c:v>-0.16722239230298636</c:v>
                </c:pt>
                <c:pt idx="13">
                  <c:v>0.12874332051053256</c:v>
                </c:pt>
                <c:pt idx="14">
                  <c:v>0.3931881783827994</c:v>
                </c:pt>
                <c:pt idx="15">
                  <c:v>0.56136685726983948</c:v>
                </c:pt>
                <c:pt idx="16">
                  <c:v>0.59210335114362633</c:v>
                </c:pt>
                <c:pt idx="17">
                  <c:v>0.47787229433115763</c:v>
                </c:pt>
                <c:pt idx="18">
                  <c:v>0.24664143348750883</c:v>
                </c:pt>
                <c:pt idx="19">
                  <c:v>-4.4975852194593734E-2</c:v>
                </c:pt>
                <c:pt idx="20">
                  <c:v>-0.32558148067177745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29-492F-A58D-5D48CF33278F}"/>
            </c:ext>
          </c:extLst>
        </c:ser>
        <c:ser>
          <c:idx val="6"/>
          <c:order val="6"/>
          <c:val>
            <c:numRef>
              <c:f>'Funkcja 3D'!$H$2:$H$22</c:f>
              <c:numCache>
                <c:formatCode>General</c:formatCode>
                <c:ptCount val="21"/>
                <c:pt idx="0">
                  <c:v>0</c:v>
                </c:pt>
                <c:pt idx="1">
                  <c:v>6.7656535871931309E-2</c:v>
                </c:pt>
                <c:pt idx="2">
                  <c:v>0.11874839215823475</c:v>
                </c:pt>
                <c:pt idx="3">
                  <c:v>0.14076650054924131</c:v>
                </c:pt>
                <c:pt idx="4">
                  <c:v>0.12832006020245673</c:v>
                </c:pt>
                <c:pt idx="5">
                  <c:v>8.4456393799556356E-2</c:v>
                </c:pt>
                <c:pt idx="6">
                  <c:v>1.9914856674816989E-2</c:v>
                </c:pt>
                <c:pt idx="7">
                  <c:v>-4.9502531918825386E-2</c:v>
                </c:pt>
                <c:pt idx="8">
                  <c:v>-0.10679997423758245</c:v>
                </c:pt>
                <c:pt idx="9">
                  <c:v>-0.13794905808366142</c:v>
                </c:pt>
                <c:pt idx="10">
                  <c:v>-0.13532340136926441</c:v>
                </c:pt>
                <c:pt idx="11">
                  <c:v>-9.9565856431055047E-2</c:v>
                </c:pt>
                <c:pt idx="12">
                  <c:v>-3.9431117357884231E-2</c:v>
                </c:pt>
                <c:pt idx="13">
                  <c:v>3.0357734452791066E-2</c:v>
                </c:pt>
                <c:pt idx="14">
                  <c:v>9.2713954106420263E-2</c:v>
                </c:pt>
                <c:pt idx="15">
                  <c:v>0.13237056428260641</c:v>
                </c:pt>
                <c:pt idx="16">
                  <c:v>0.13961824373758774</c:v>
                </c:pt>
                <c:pt idx="17">
                  <c:v>0.11268250776912704</c:v>
                </c:pt>
                <c:pt idx="18">
                  <c:v>5.8158163958936956E-2</c:v>
                </c:pt>
                <c:pt idx="19">
                  <c:v>-1.060532672527858E-2</c:v>
                </c:pt>
                <c:pt idx="20">
                  <c:v>-7.6772263553445783E-2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29-492F-A58D-5D48CF33278F}"/>
            </c:ext>
          </c:extLst>
        </c:ser>
        <c:ser>
          <c:idx val="7"/>
          <c:order val="7"/>
          <c:val>
            <c:numRef>
              <c:f>'Funkcja 3D'!$I$2:$I$22</c:f>
              <c:numCache>
                <c:formatCode>General</c:formatCode>
                <c:ptCount val="21"/>
                <c:pt idx="0">
                  <c:v>0</c:v>
                </c:pt>
                <c:pt idx="1">
                  <c:v>-0.16817443786841677</c:v>
                </c:pt>
                <c:pt idx="2">
                  <c:v>-0.29517390805807697</c:v>
                </c:pt>
                <c:pt idx="3">
                  <c:v>-0.34990451100518433</c:v>
                </c:pt>
                <c:pt idx="4">
                  <c:v>-0.31896628631177854</c:v>
                </c:pt>
                <c:pt idx="5">
                  <c:v>-0.20993399039111316</c:v>
                </c:pt>
                <c:pt idx="6">
                  <c:v>-4.9502531918825386E-2</c:v>
                </c:pt>
                <c:pt idx="7">
                  <c:v>0.12304887282834767</c:v>
                </c:pt>
                <c:pt idx="8">
                  <c:v>0.26547362202767344</c:v>
                </c:pt>
                <c:pt idx="9">
                  <c:v>0.3429011698383766</c:v>
                </c:pt>
                <c:pt idx="10">
                  <c:v>0.33637455217626322</c:v>
                </c:pt>
                <c:pt idx="11">
                  <c:v>0.24749171266876729</c:v>
                </c:pt>
                <c:pt idx="12">
                  <c:v>9.8014270324722375E-2</c:v>
                </c:pt>
                <c:pt idx="13">
                  <c:v>-7.5460483761996502E-2</c:v>
                </c:pt>
                <c:pt idx="14">
                  <c:v>-0.23045987964740189</c:v>
                </c:pt>
                <c:pt idx="15">
                  <c:v>-0.32903465942583138</c:v>
                </c:pt>
                <c:pt idx="16">
                  <c:v>-0.34705027909189279</c:v>
                </c:pt>
                <c:pt idx="17">
                  <c:v>-0.28009588663463292</c:v>
                </c:pt>
                <c:pt idx="18">
                  <c:v>-0.14456425244366033</c:v>
                </c:pt>
                <c:pt idx="19">
                  <c:v>2.6361752600084901E-2</c:v>
                </c:pt>
                <c:pt idx="20">
                  <c:v>0.19083348120906571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29-492F-A58D-5D48CF33278F}"/>
            </c:ext>
          </c:extLst>
        </c:ser>
        <c:ser>
          <c:idx val="8"/>
          <c:order val="8"/>
          <c:val>
            <c:numRef>
              <c:f>'Funkcja 3D'!$J$2:$J$22</c:f>
              <c:numCache>
                <c:formatCode>General</c:formatCode>
                <c:ptCount val="21"/>
                <c:pt idx="0">
                  <c:v>0</c:v>
                </c:pt>
                <c:pt idx="1">
                  <c:v>-0.3628304439300083</c:v>
                </c:pt>
                <c:pt idx="2">
                  <c:v>-0.6368273410318358</c:v>
                </c:pt>
                <c:pt idx="3">
                  <c:v>-0.75490669491909679</c:v>
                </c:pt>
                <c:pt idx="4">
                  <c:v>-0.68815856159875421</c:v>
                </c:pt>
                <c:pt idx="5">
                  <c:v>-0.45292521203016028</c:v>
                </c:pt>
                <c:pt idx="6">
                  <c:v>-0.10679997423758245</c:v>
                </c:pt>
                <c:pt idx="7">
                  <c:v>0.26547362202767344</c:v>
                </c:pt>
                <c:pt idx="8">
                  <c:v>0.57275001690430671</c:v>
                </c:pt>
                <c:pt idx="9">
                  <c:v>0.73979723228759808</c:v>
                </c:pt>
                <c:pt idx="10">
                  <c:v>0.7257162838764083</c:v>
                </c:pt>
                <c:pt idx="11">
                  <c:v>0.53395467893204063</c:v>
                </c:pt>
                <c:pt idx="12">
                  <c:v>0.21146234626465502</c:v>
                </c:pt>
                <c:pt idx="13">
                  <c:v>-0.16280334377547057</c:v>
                </c:pt>
                <c:pt idx="14">
                  <c:v>-0.49720909729424806</c:v>
                </c:pt>
                <c:pt idx="15">
                  <c:v>-0.70988072302190108</c:v>
                </c:pt>
                <c:pt idx="16">
                  <c:v>-0.74874878979805193</c:v>
                </c:pt>
                <c:pt idx="17">
                  <c:v>-0.60429703930468015</c:v>
                </c:pt>
                <c:pt idx="18">
                  <c:v>-0.31189229799348495</c:v>
                </c:pt>
                <c:pt idx="19">
                  <c:v>5.687455549068398E-2</c:v>
                </c:pt>
                <c:pt idx="20">
                  <c:v>0.41171653422126614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29-492F-A58D-5D48CF33278F}"/>
            </c:ext>
          </c:extLst>
        </c:ser>
        <c:ser>
          <c:idx val="9"/>
          <c:order val="9"/>
          <c:val>
            <c:numRef>
              <c:f>'Funkcja 3D'!$K$2:$K$22</c:f>
              <c:numCache>
                <c:formatCode>General</c:formatCode>
                <c:ptCount val="21"/>
                <c:pt idx="0">
                  <c:v>0</c:v>
                </c:pt>
                <c:pt idx="1">
                  <c:v>-0.46865290316341907</c:v>
                </c:pt>
                <c:pt idx="2">
                  <c:v>-0.82256323079102811</c:v>
                </c:pt>
                <c:pt idx="3">
                  <c:v>-0.97508139162540575</c:v>
                </c:pt>
                <c:pt idx="4">
                  <c:v>-0.88886562063747854</c:v>
                </c:pt>
                <c:pt idx="5">
                  <c:v>-0.58502454544522353</c:v>
                </c:pt>
                <c:pt idx="6">
                  <c:v>-0.13794905808366142</c:v>
                </c:pt>
                <c:pt idx="7">
                  <c:v>0.3429011698383766</c:v>
                </c:pt>
                <c:pt idx="8">
                  <c:v>0.73979723228759808</c:v>
                </c:pt>
                <c:pt idx="9">
                  <c:v>0.95556513094233841</c:v>
                </c:pt>
                <c:pt idx="10">
                  <c:v>0.93737735904337549</c:v>
                </c:pt>
                <c:pt idx="11">
                  <c:v>0.68968691747229605</c:v>
                </c:pt>
                <c:pt idx="12">
                  <c:v>0.27313706483184769</c:v>
                </c:pt>
                <c:pt idx="13">
                  <c:v>-0.21028626726759658</c:v>
                </c:pt>
                <c:pt idx="14">
                  <c:v>-0.64222418714996976</c:v>
                </c:pt>
                <c:pt idx="15">
                  <c:v>-0.91692322766646872</c:v>
                </c:pt>
                <c:pt idx="16">
                  <c:v>-0.96712748323468845</c:v>
                </c:pt>
                <c:pt idx="17">
                  <c:v>-0.78054520115690396</c:v>
                </c:pt>
                <c:pt idx="18">
                  <c:v>-0.40285823137033588</c:v>
                </c:pt>
                <c:pt idx="19">
                  <c:v>7.3462483627696321E-2</c:v>
                </c:pt>
                <c:pt idx="20">
                  <c:v>0.53179702053998246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129-492F-A58D-5D48CF33278F}"/>
            </c:ext>
          </c:extLst>
        </c:ser>
        <c:ser>
          <c:idx val="10"/>
          <c:order val="10"/>
          <c:val>
            <c:numRef>
              <c:f>'Funkcja 3D'!$L$2:$L$22</c:f>
              <c:numCache>
                <c:formatCode>General</c:formatCode>
                <c:ptCount val="21"/>
                <c:pt idx="0">
                  <c:v>0</c:v>
                </c:pt>
                <c:pt idx="1">
                  <c:v>-0.45973278686101987</c:v>
                </c:pt>
                <c:pt idx="2">
                  <c:v>-0.80690695375698895</c:v>
                </c:pt>
                <c:pt idx="3">
                  <c:v>-0.95652215650940997</c:v>
                </c:pt>
                <c:pt idx="4">
                  <c:v>-0.87194737547187506</c:v>
                </c:pt>
                <c:pt idx="5">
                  <c:v>-0.57388946669097984</c:v>
                </c:pt>
                <c:pt idx="6">
                  <c:v>-0.13532340136926441</c:v>
                </c:pt>
                <c:pt idx="7">
                  <c:v>0.33637455217626322</c:v>
                </c:pt>
                <c:pt idx="8">
                  <c:v>0.7257162838764083</c:v>
                </c:pt>
                <c:pt idx="9">
                  <c:v>0.93737735904337549</c:v>
                </c:pt>
                <c:pt idx="10">
                  <c:v>0.91953576453822616</c:v>
                </c:pt>
                <c:pt idx="11">
                  <c:v>0.67655974494318261</c:v>
                </c:pt>
                <c:pt idx="12">
                  <c:v>0.26793830394004448</c:v>
                </c:pt>
                <c:pt idx="13">
                  <c:v>-0.20628377854265148</c:v>
                </c:pt>
                <c:pt idx="14">
                  <c:v>-0.63000039763981719</c:v>
                </c:pt>
                <c:pt idx="15">
                  <c:v>-0.89947094736275723</c:v>
                </c:pt>
                <c:pt idx="16">
                  <c:v>-0.94871963902532086</c:v>
                </c:pt>
                <c:pt idx="17">
                  <c:v>-0.76568867530034412</c:v>
                </c:pt>
                <c:pt idx="18">
                  <c:v>-0.39519041953572276</c:v>
                </c:pt>
                <c:pt idx="19">
                  <c:v>7.2064233678962628E-2</c:v>
                </c:pt>
                <c:pt idx="20">
                  <c:v>0.5216750491610237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29-492F-A58D-5D48CF33278F}"/>
            </c:ext>
          </c:extLst>
        </c:ser>
        <c:ser>
          <c:idx val="11"/>
          <c:order val="11"/>
          <c:val>
            <c:numRef>
              <c:f>'Funkcja 3D'!$M$2:$M$22</c:f>
              <c:numCache>
                <c:formatCode>General</c:formatCode>
                <c:ptCount val="21"/>
                <c:pt idx="0">
                  <c:v>0</c:v>
                </c:pt>
                <c:pt idx="1">
                  <c:v>-0.33825405059356989</c:v>
                </c:pt>
                <c:pt idx="2">
                  <c:v>-0.59369171257940156</c:v>
                </c:pt>
                <c:pt idx="3">
                  <c:v>-0.70377293760345827</c:v>
                </c:pt>
                <c:pt idx="4">
                  <c:v>-0.64154600256291106</c:v>
                </c:pt>
                <c:pt idx="5">
                  <c:v>-0.42224623139591599</c:v>
                </c:pt>
                <c:pt idx="6">
                  <c:v>-9.9565856431055047E-2</c:v>
                </c:pt>
                <c:pt idx="7">
                  <c:v>0.24749171266876729</c:v>
                </c:pt>
                <c:pt idx="8">
                  <c:v>0.53395467893204063</c:v>
                </c:pt>
                <c:pt idx="9">
                  <c:v>0.68968691747229605</c:v>
                </c:pt>
                <c:pt idx="10">
                  <c:v>0.67655974494318261</c:v>
                </c:pt>
                <c:pt idx="11">
                  <c:v>0.49778715100597465</c:v>
                </c:pt>
                <c:pt idx="12">
                  <c:v>0.19713890156868341</c:v>
                </c:pt>
                <c:pt idx="13">
                  <c:v>-0.15177582643217619</c:v>
                </c:pt>
                <c:pt idx="14">
                  <c:v>-0.46353053875543887</c:v>
                </c:pt>
                <c:pt idx="15">
                  <c:v>-0.66179680899866933</c:v>
                </c:pt>
                <c:pt idx="16">
                  <c:v>-0.69803213942841291</c:v>
                </c:pt>
                <c:pt idx="17">
                  <c:v>-0.56336485740413955</c:v>
                </c:pt>
                <c:pt idx="18">
                  <c:v>-0.29076621025104571</c:v>
                </c:pt>
                <c:pt idx="19">
                  <c:v>5.3022145997604679E-2</c:v>
                </c:pt>
                <c:pt idx="20">
                  <c:v>0.38382883169405224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29-492F-A58D-5D48CF33278F}"/>
            </c:ext>
          </c:extLst>
        </c:ser>
        <c:ser>
          <c:idx val="12"/>
          <c:order val="12"/>
          <c:val>
            <c:numRef>
              <c:f>'Funkcja 3D'!$N$2:$N$22</c:f>
              <c:numCache>
                <c:formatCode>General</c:formatCode>
                <c:ptCount val="21"/>
                <c:pt idx="0">
                  <c:v>0</c:v>
                </c:pt>
                <c:pt idx="1">
                  <c:v>-0.13395892571838175</c:v>
                </c:pt>
                <c:pt idx="2">
                  <c:v>-0.23512003444003918</c:v>
                </c:pt>
                <c:pt idx="3">
                  <c:v>-0.27871555863290276</c:v>
                </c:pt>
                <c:pt idx="4">
                  <c:v>-0.2540717935274992</c:v>
                </c:pt>
                <c:pt idx="5">
                  <c:v>-0.16722239230298636</c:v>
                </c:pt>
                <c:pt idx="6">
                  <c:v>-3.9431117357884231E-2</c:v>
                </c:pt>
                <c:pt idx="7">
                  <c:v>9.8014270324722375E-2</c:v>
                </c:pt>
                <c:pt idx="8">
                  <c:v>0.21146234626465502</c:v>
                </c:pt>
                <c:pt idx="9">
                  <c:v>0.27313706483184769</c:v>
                </c:pt>
                <c:pt idx="10">
                  <c:v>0.26793830394004448</c:v>
                </c:pt>
                <c:pt idx="11">
                  <c:v>0.19713890156868341</c:v>
                </c:pt>
                <c:pt idx="12">
                  <c:v>7.8073020633753945E-2</c:v>
                </c:pt>
                <c:pt idx="13">
                  <c:v>-6.0107858644103972E-2</c:v>
                </c:pt>
                <c:pt idx="14">
                  <c:v>-0.18357223779102824</c:v>
                </c:pt>
                <c:pt idx="15">
                  <c:v>-0.26209173082109455</c:v>
                </c:pt>
                <c:pt idx="16">
                  <c:v>-0.27644202737748796</c:v>
                </c:pt>
                <c:pt idx="17">
                  <c:v>-0.22310967437911436</c:v>
                </c:pt>
                <c:pt idx="18">
                  <c:v>-0.11515229187081209</c:v>
                </c:pt>
                <c:pt idx="19">
                  <c:v>2.0998387764043936E-2</c:v>
                </c:pt>
                <c:pt idx="20">
                  <c:v>0.15200792972988636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29-492F-A58D-5D48CF33278F}"/>
            </c:ext>
          </c:extLst>
        </c:ser>
        <c:ser>
          <c:idx val="13"/>
          <c:order val="13"/>
          <c:val>
            <c:numRef>
              <c:f>'Funkcja 3D'!$O$2:$O$22</c:f>
              <c:numCache>
                <c:formatCode>General</c:formatCode>
                <c:ptCount val="21"/>
                <c:pt idx="0">
                  <c:v>0</c:v>
                </c:pt>
                <c:pt idx="1">
                  <c:v>0.10313401615353068</c:v>
                </c:pt>
                <c:pt idx="2">
                  <c:v>0.18101722822811708</c:v>
                </c:pt>
                <c:pt idx="3">
                  <c:v>0.21458110963591989</c:v>
                </c:pt>
                <c:pt idx="4">
                  <c:v>0.19560805162702194</c:v>
                </c:pt>
                <c:pt idx="5">
                  <c:v>0.12874332051053256</c:v>
                </c:pt>
                <c:pt idx="6">
                  <c:v>3.0357734452791066E-2</c:v>
                </c:pt>
                <c:pt idx="7">
                  <c:v>-7.5460483761996502E-2</c:v>
                </c:pt>
                <c:pt idx="8">
                  <c:v>-0.16280334377547057</c:v>
                </c:pt>
                <c:pt idx="9">
                  <c:v>-0.21028626726759658</c:v>
                </c:pt>
                <c:pt idx="10">
                  <c:v>-0.20628377854265148</c:v>
                </c:pt>
                <c:pt idx="11">
                  <c:v>-0.15177582643217619</c:v>
                </c:pt>
                <c:pt idx="12">
                  <c:v>-6.0107858644103972E-2</c:v>
                </c:pt>
                <c:pt idx="13">
                  <c:v>4.6276609274901889E-2</c:v>
                </c:pt>
                <c:pt idx="14">
                  <c:v>0.14133094929024034</c:v>
                </c:pt>
                <c:pt idx="15">
                  <c:v>0.20178254383015307</c:v>
                </c:pt>
                <c:pt idx="16">
                  <c:v>0.21283073422820395</c:v>
                </c:pt>
                <c:pt idx="17">
                  <c:v>0.17177053815583943</c:v>
                </c:pt>
                <c:pt idx="18">
                  <c:v>8.8654923635975255E-2</c:v>
                </c:pt>
                <c:pt idx="19">
                  <c:v>-1.6166508138530405E-2</c:v>
                </c:pt>
                <c:pt idx="20">
                  <c:v>-0.11702981489404139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29-492F-A58D-5D48CF33278F}"/>
            </c:ext>
          </c:extLst>
        </c:ser>
        <c:ser>
          <c:idx val="14"/>
          <c:order val="14"/>
          <c:val>
            <c:numRef>
              <c:f>'Funkcja 3D'!$P$2:$P$22</c:f>
              <c:numCache>
                <c:formatCode>General</c:formatCode>
                <c:ptCount val="21"/>
                <c:pt idx="0">
                  <c:v>0</c:v>
                </c:pt>
                <c:pt idx="1">
                  <c:v>0.31497615394649886</c:v>
                </c:pt>
                <c:pt idx="2">
                  <c:v>0.55283516022948975</c:v>
                </c:pt>
                <c:pt idx="3">
                  <c:v>0.65534083848804181</c:v>
                </c:pt>
                <c:pt idx="4">
                  <c:v>0.59739622367395162</c:v>
                </c:pt>
                <c:pt idx="5">
                  <c:v>0.3931881783827994</c:v>
                </c:pt>
                <c:pt idx="6">
                  <c:v>9.2713954106420263E-2</c:v>
                </c:pt>
                <c:pt idx="7">
                  <c:v>-0.23045987964740189</c:v>
                </c:pt>
                <c:pt idx="8">
                  <c:v>-0.49720909729424806</c:v>
                </c:pt>
                <c:pt idx="9">
                  <c:v>-0.64222418714996976</c:v>
                </c:pt>
                <c:pt idx="10">
                  <c:v>-0.63000039763981719</c:v>
                </c:pt>
                <c:pt idx="11">
                  <c:v>-0.46353053875543887</c:v>
                </c:pt>
                <c:pt idx="12">
                  <c:v>-0.18357223779102824</c:v>
                </c:pt>
                <c:pt idx="13">
                  <c:v>0.14133094929024034</c:v>
                </c:pt>
                <c:pt idx="14">
                  <c:v>0.43163139089608316</c:v>
                </c:pt>
                <c:pt idx="15">
                  <c:v>0.61625341433953884</c:v>
                </c:pt>
                <c:pt idx="16">
                  <c:v>0.64999510936348048</c:v>
                </c:pt>
                <c:pt idx="17">
                  <c:v>0.52459533224329347</c:v>
                </c:pt>
                <c:pt idx="18">
                  <c:v>0.27075632188812115</c:v>
                </c:pt>
                <c:pt idx="19">
                  <c:v>-4.9373279022110084E-2</c:v>
                </c:pt>
                <c:pt idx="20">
                  <c:v>-0.35741457927442422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29-492F-A58D-5D48CF33278F}"/>
            </c:ext>
          </c:extLst>
        </c:ser>
        <c:ser>
          <c:idx val="15"/>
          <c:order val="15"/>
          <c:val>
            <c:numRef>
              <c:f>'Funkcja 3D'!$Q$2:$Q$22</c:f>
              <c:numCache>
                <c:formatCode>General</c:formatCode>
                <c:ptCount val="21"/>
                <c:pt idx="0">
                  <c:v>0</c:v>
                </c:pt>
                <c:pt idx="1">
                  <c:v>0.44970114407595912</c:v>
                </c:pt>
                <c:pt idx="2">
                  <c:v>0.78929976420642356</c:v>
                </c:pt>
                <c:pt idx="3">
                  <c:v>0.93565027426752156</c:v>
                </c:pt>
                <c:pt idx="4">
                  <c:v>0.85292096524381933</c:v>
                </c:pt>
                <c:pt idx="5">
                  <c:v>0.56136685726983948</c:v>
                </c:pt>
                <c:pt idx="6">
                  <c:v>0.13237056428260641</c:v>
                </c:pt>
                <c:pt idx="7">
                  <c:v>-0.32903465942583138</c:v>
                </c:pt>
                <c:pt idx="8">
                  <c:v>-0.70988072302190108</c:v>
                </c:pt>
                <c:pt idx="9">
                  <c:v>-0.91692322766646872</c:v>
                </c:pt>
                <c:pt idx="10">
                  <c:v>-0.89947094736275723</c:v>
                </c:pt>
                <c:pt idx="11">
                  <c:v>-0.66179680899866933</c:v>
                </c:pt>
                <c:pt idx="12">
                  <c:v>-0.26209173082109455</c:v>
                </c:pt>
                <c:pt idx="13">
                  <c:v>0.20178254383015307</c:v>
                </c:pt>
                <c:pt idx="14">
                  <c:v>0.61625341433953884</c:v>
                </c:pt>
                <c:pt idx="15">
                  <c:v>0.87984395642941071</c:v>
                </c:pt>
                <c:pt idx="16">
                  <c:v>0.92801801235462855</c:v>
                </c:pt>
                <c:pt idx="17">
                  <c:v>0.74898089309576221</c:v>
                </c:pt>
                <c:pt idx="18">
                  <c:v>0.38656712958520828</c:v>
                </c:pt>
                <c:pt idx="19">
                  <c:v>-7.0491749247772725E-2</c:v>
                </c:pt>
                <c:pt idx="20">
                  <c:v>-0.5102917893791965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129-492F-A58D-5D48CF33278F}"/>
            </c:ext>
          </c:extLst>
        </c:ser>
        <c:ser>
          <c:idx val="16"/>
          <c:order val="16"/>
          <c:val>
            <c:numRef>
              <c:f>'Funkcja 3D'!$R$2:$R$22</c:f>
              <c:numCache>
                <c:formatCode>General</c:formatCode>
                <c:ptCount val="21"/>
                <c:pt idx="0">
                  <c:v>0</c:v>
                </c:pt>
                <c:pt idx="1">
                  <c:v>0.4743236102599247</c:v>
                </c:pt>
                <c:pt idx="2">
                  <c:v>0.83251625811399077</c:v>
                </c:pt>
                <c:pt idx="3">
                  <c:v>0.98687989096220097</c:v>
                </c:pt>
                <c:pt idx="4">
                  <c:v>0.89962090786340931</c:v>
                </c:pt>
                <c:pt idx="5">
                  <c:v>0.59210335114362633</c:v>
                </c:pt>
                <c:pt idx="6">
                  <c:v>0.13961824373758774</c:v>
                </c:pt>
                <c:pt idx="7">
                  <c:v>-0.34705027909189279</c:v>
                </c:pt>
                <c:pt idx="8">
                  <c:v>-0.74874878979805193</c:v>
                </c:pt>
                <c:pt idx="9">
                  <c:v>-0.96712748323468845</c:v>
                </c:pt>
                <c:pt idx="10">
                  <c:v>-0.94871963902532086</c:v>
                </c:pt>
                <c:pt idx="11">
                  <c:v>-0.69803213942841291</c:v>
                </c:pt>
                <c:pt idx="12">
                  <c:v>-0.27644202737748796</c:v>
                </c:pt>
                <c:pt idx="13">
                  <c:v>0.21283073422820395</c:v>
                </c:pt>
                <c:pt idx="14">
                  <c:v>0.64999510936348048</c:v>
                </c:pt>
                <c:pt idx="15">
                  <c:v>0.92801801235462855</c:v>
                </c:pt>
                <c:pt idx="16">
                  <c:v>0.97882974016169233</c:v>
                </c:pt>
                <c:pt idx="17">
                  <c:v>0.78998980969654309</c:v>
                </c:pt>
                <c:pt idx="18">
                  <c:v>0.40773282195986837</c:v>
                </c:pt>
                <c:pt idx="19">
                  <c:v>-7.4351380771878195E-2</c:v>
                </c:pt>
                <c:pt idx="20">
                  <c:v>-0.53823177239561126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129-492F-A58D-5D48CF33278F}"/>
            </c:ext>
          </c:extLst>
        </c:ser>
        <c:ser>
          <c:idx val="17"/>
          <c:order val="17"/>
          <c:val>
            <c:numRef>
              <c:f>'Funkcja 3D'!$S$2:$S$22</c:f>
              <c:numCache>
                <c:formatCode>General</c:formatCode>
                <c:ptCount val="21"/>
                <c:pt idx="0">
                  <c:v>0</c:v>
                </c:pt>
                <c:pt idx="1">
                  <c:v>0.3828151140380317</c:v>
                </c:pt>
                <c:pt idx="2">
                  <c:v>0.67190373701570216</c:v>
                </c:pt>
                <c:pt idx="3">
                  <c:v>0.79648689170987852</c:v>
                </c:pt>
                <c:pt idx="4">
                  <c:v>0.72606227686200797</c:v>
                </c:pt>
                <c:pt idx="5">
                  <c:v>0.47787229433115763</c:v>
                </c:pt>
                <c:pt idx="6">
                  <c:v>0.11268250776912704</c:v>
                </c:pt>
                <c:pt idx="7">
                  <c:v>-0.28009588663463292</c:v>
                </c:pt>
                <c:pt idx="8">
                  <c:v>-0.60429703930468015</c:v>
                </c:pt>
                <c:pt idx="9">
                  <c:v>-0.78054520115690396</c:v>
                </c:pt>
                <c:pt idx="10">
                  <c:v>-0.76568867530034412</c:v>
                </c:pt>
                <c:pt idx="11">
                  <c:v>-0.56336485740413955</c:v>
                </c:pt>
                <c:pt idx="12">
                  <c:v>-0.22310967437911436</c:v>
                </c:pt>
                <c:pt idx="13">
                  <c:v>0.17177053815583943</c:v>
                </c:pt>
                <c:pt idx="14">
                  <c:v>0.52459533224329347</c:v>
                </c:pt>
                <c:pt idx="15">
                  <c:v>0.74898089309576221</c:v>
                </c:pt>
                <c:pt idx="16">
                  <c:v>0.78998980969654309</c:v>
                </c:pt>
                <c:pt idx="17">
                  <c:v>0.63758166902579838</c:v>
                </c:pt>
                <c:pt idx="18">
                  <c:v>0.32907129933945672</c:v>
                </c:pt>
                <c:pt idx="19">
                  <c:v>-6.0007201187970205E-2</c:v>
                </c:pt>
                <c:pt idx="20">
                  <c:v>-0.43439384604027648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129-492F-A58D-5D48CF33278F}"/>
            </c:ext>
          </c:extLst>
        </c:ser>
        <c:ser>
          <c:idx val="18"/>
          <c:order val="18"/>
          <c:val>
            <c:numRef>
              <c:f>'Funkcja 3D'!$T$2:$T$22</c:f>
              <c:numCache>
                <c:formatCode>General</c:formatCode>
                <c:ptCount val="21"/>
                <c:pt idx="0">
                  <c:v>0</c:v>
                </c:pt>
                <c:pt idx="1">
                  <c:v>0.19758012675577744</c:v>
                </c:pt>
                <c:pt idx="2">
                  <c:v>0.34678574763391951</c:v>
                </c:pt>
                <c:pt idx="3">
                  <c:v>0.41108612291550922</c:v>
                </c:pt>
                <c:pt idx="4">
                  <c:v>0.37473827817762695</c:v>
                </c:pt>
                <c:pt idx="5">
                  <c:v>0.24664143348750883</c:v>
                </c:pt>
                <c:pt idx="6">
                  <c:v>5.8158163958936956E-2</c:v>
                </c:pt>
                <c:pt idx="7">
                  <c:v>-0.14456425244366033</c:v>
                </c:pt>
                <c:pt idx="8">
                  <c:v>-0.31189229799348495</c:v>
                </c:pt>
                <c:pt idx="9">
                  <c:v>-0.40285823137033588</c:v>
                </c:pt>
                <c:pt idx="10">
                  <c:v>-0.39519041953572276</c:v>
                </c:pt>
                <c:pt idx="11">
                  <c:v>-0.29076621025104571</c:v>
                </c:pt>
                <c:pt idx="12">
                  <c:v>-0.11515229187081209</c:v>
                </c:pt>
                <c:pt idx="13">
                  <c:v>8.8654923635975255E-2</c:v>
                </c:pt>
                <c:pt idx="14">
                  <c:v>0.27075632188812115</c:v>
                </c:pt>
                <c:pt idx="15">
                  <c:v>0.38656712958520828</c:v>
                </c:pt>
                <c:pt idx="16">
                  <c:v>0.40773282195986837</c:v>
                </c:pt>
                <c:pt idx="17">
                  <c:v>0.32907129933945672</c:v>
                </c:pt>
                <c:pt idx="18">
                  <c:v>0.16984164587795994</c:v>
                </c:pt>
                <c:pt idx="19">
                  <c:v>-3.0971165928941627E-2</c:v>
                </c:pt>
                <c:pt idx="20">
                  <c:v>-0.22420115615926475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129-492F-A58D-5D48CF33278F}"/>
            </c:ext>
          </c:extLst>
        </c:ser>
        <c:ser>
          <c:idx val="19"/>
          <c:order val="19"/>
          <c:val>
            <c:numRef>
              <c:f>'Funkcja 3D'!$U$2:$U$22</c:f>
              <c:numCache>
                <c:formatCode>General</c:formatCode>
                <c:ptCount val="21"/>
                <c:pt idx="0">
                  <c:v>0</c:v>
                </c:pt>
                <c:pt idx="1">
                  <c:v>-3.6029366404112265E-2</c:v>
                </c:pt>
                <c:pt idx="2">
                  <c:v>-6.3237487344415533E-2</c:v>
                </c:pt>
                <c:pt idx="3">
                  <c:v>-7.4962865898332148E-2</c:v>
                </c:pt>
                <c:pt idx="4">
                  <c:v>-6.8334720458990028E-2</c:v>
                </c:pt>
                <c:pt idx="5">
                  <c:v>-4.4975852194593734E-2</c:v>
                </c:pt>
                <c:pt idx="6">
                  <c:v>-1.060532672527858E-2</c:v>
                </c:pt>
                <c:pt idx="7">
                  <c:v>2.6361752600084901E-2</c:v>
                </c:pt>
                <c:pt idx="8">
                  <c:v>5.687455549068398E-2</c:v>
                </c:pt>
                <c:pt idx="9">
                  <c:v>7.3462483627696321E-2</c:v>
                </c:pt>
                <c:pt idx="10">
                  <c:v>7.2064233678962628E-2</c:v>
                </c:pt>
                <c:pt idx="11">
                  <c:v>5.3022145997604679E-2</c:v>
                </c:pt>
                <c:pt idx="12">
                  <c:v>2.0998387764043936E-2</c:v>
                </c:pt>
                <c:pt idx="13">
                  <c:v>-1.6166508138530405E-2</c:v>
                </c:pt>
                <c:pt idx="14">
                  <c:v>-4.9373279022110084E-2</c:v>
                </c:pt>
                <c:pt idx="15">
                  <c:v>-7.0491749247772725E-2</c:v>
                </c:pt>
                <c:pt idx="16">
                  <c:v>-7.4351380771878195E-2</c:v>
                </c:pt>
                <c:pt idx="17">
                  <c:v>-6.0007201187970205E-2</c:v>
                </c:pt>
                <c:pt idx="18">
                  <c:v>-3.0971165928941627E-2</c:v>
                </c:pt>
                <c:pt idx="19">
                  <c:v>5.6476909066653725E-3</c:v>
                </c:pt>
                <c:pt idx="20">
                  <c:v>4.0883796038214341E-2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129-492F-A58D-5D48CF33278F}"/>
            </c:ext>
          </c:extLst>
        </c:ser>
        <c:ser>
          <c:idx val="20"/>
          <c:order val="20"/>
          <c:val>
            <c:numRef>
              <c:f>'Funkcja 3D'!$V$2:$V$22</c:f>
              <c:numCache>
                <c:formatCode>General</c:formatCode>
                <c:ptCount val="21"/>
                <c:pt idx="0">
                  <c:v>0</c:v>
                </c:pt>
                <c:pt idx="1">
                  <c:v>-0.26081761410019294</c:v>
                </c:pt>
                <c:pt idx="2">
                  <c:v>-0.45777797993636388</c:v>
                </c:pt>
                <c:pt idx="3">
                  <c:v>-0.54265833071891467</c:v>
                </c:pt>
                <c:pt idx="4">
                  <c:v>-0.49467699627055278</c:v>
                </c:pt>
                <c:pt idx="5">
                  <c:v>-0.32558148067177745</c:v>
                </c:pt>
                <c:pt idx="6">
                  <c:v>-7.6772263553445783E-2</c:v>
                </c:pt>
                <c:pt idx="7">
                  <c:v>0.19083348120906571</c:v>
                </c:pt>
                <c:pt idx="8">
                  <c:v>0.41171653422126614</c:v>
                </c:pt>
                <c:pt idx="9">
                  <c:v>0.53179702053998246</c:v>
                </c:pt>
                <c:pt idx="10">
                  <c:v>0.5216750491610237</c:v>
                </c:pt>
                <c:pt idx="11">
                  <c:v>0.38382883169405224</c:v>
                </c:pt>
                <c:pt idx="12">
                  <c:v>0.15200792972988636</c:v>
                </c:pt>
                <c:pt idx="13">
                  <c:v>-0.11702981489404139</c:v>
                </c:pt>
                <c:pt idx="14">
                  <c:v>-0.35741457927442422</c:v>
                </c:pt>
                <c:pt idx="15">
                  <c:v>-0.5102917893791965</c:v>
                </c:pt>
                <c:pt idx="16">
                  <c:v>-0.53823177239561126</c:v>
                </c:pt>
                <c:pt idx="17">
                  <c:v>-0.43439384604027648</c:v>
                </c:pt>
                <c:pt idx="18">
                  <c:v>-0.22420115615926475</c:v>
                </c:pt>
                <c:pt idx="19">
                  <c:v>4.0883796038214341E-2</c:v>
                </c:pt>
                <c:pt idx="20">
                  <c:v>0.29595896909330399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129-492F-A58D-5D48CF33278F}"/>
            </c:ext>
          </c:extLst>
        </c:ser>
        <c:bandFmts>
          <c:bandFmt>
            <c:idx val="0"/>
            <c:spPr>
              <a:gradFill rotWithShape="1">
                <a:gsLst>
                  <a:gs pos="0">
                    <a:schemeClr val="accent1">
                      <a:shade val="41000"/>
                      <a:shade val="51000"/>
                      <a:satMod val="130000"/>
                    </a:schemeClr>
                  </a:gs>
                  <a:gs pos="80000">
                    <a:schemeClr val="accent1">
                      <a:shade val="41000"/>
                      <a:shade val="93000"/>
                      <a:satMod val="130000"/>
                    </a:schemeClr>
                  </a:gs>
                  <a:gs pos="100000">
                    <a:schemeClr val="accent1">
                      <a:shade val="41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</c:bandFmts>
        <c:axId val="499695880"/>
        <c:axId val="499691960"/>
        <c:axId val="499005584"/>
      </c:surface3DChart>
      <c:catAx>
        <c:axId val="499695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9691960"/>
        <c:crosses val="autoZero"/>
        <c:auto val="1"/>
        <c:lblAlgn val="ctr"/>
        <c:lblOffset val="100"/>
        <c:noMultiLvlLbl val="0"/>
      </c:catAx>
      <c:valAx>
        <c:axId val="49969196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99695880"/>
        <c:crosses val="autoZero"/>
        <c:crossBetween val="midCat"/>
      </c:valAx>
      <c:serAx>
        <c:axId val="49900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996919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ubbleChart>
        <c:varyColors val="0"/>
        <c:ser>
          <c:idx val="0"/>
          <c:order val="0"/>
          <c:spPr>
            <a:solidFill>
              <a:schemeClr val="accent2">
                <a:alpha val="75000"/>
              </a:schemeClr>
            </a:solidFill>
            <a:ln>
              <a:noFill/>
            </a:ln>
            <a:effectLst/>
          </c:spPr>
          <c:invertIfNegative val="0"/>
          <c:xVal>
            <c:numRef>
              <c:f>'Wykres bąbelkowy'!$F$3:$F$7</c:f>
              <c:numCache>
                <c:formatCode>General</c:formatCode>
                <c:ptCount val="5"/>
                <c:pt idx="0">
                  <c:v>19.023611111111109</c:v>
                </c:pt>
                <c:pt idx="1">
                  <c:v>21.008333333333333</c:v>
                </c:pt>
                <c:pt idx="2">
                  <c:v>19.938333333333333</c:v>
                </c:pt>
                <c:pt idx="3">
                  <c:v>16.934166666666666</c:v>
                </c:pt>
                <c:pt idx="4">
                  <c:v>14.542222222222222</c:v>
                </c:pt>
              </c:numCache>
            </c:numRef>
          </c:xVal>
          <c:yVal>
            <c:numRef>
              <c:f>'Wykres bąbelkowy'!$K$3:$K$7</c:f>
              <c:numCache>
                <c:formatCode>General</c:formatCode>
                <c:ptCount val="5"/>
                <c:pt idx="0">
                  <c:v>50.264166666666668</c:v>
                </c:pt>
                <c:pt idx="1">
                  <c:v>52.232222222222227</c:v>
                </c:pt>
                <c:pt idx="2">
                  <c:v>50.061388888888885</c:v>
                </c:pt>
                <c:pt idx="3">
                  <c:v>52.408333333333331</c:v>
                </c:pt>
                <c:pt idx="4">
                  <c:v>53.43805555555555</c:v>
                </c:pt>
              </c:numCache>
            </c:numRef>
          </c:yVal>
          <c:bubbleSize>
            <c:numRef>
              <c:f>'Wykres bąbelkowy'!$L$3:$L$7</c:f>
              <c:numCache>
                <c:formatCode>#,##0</c:formatCode>
                <c:ptCount val="5"/>
                <c:pt idx="0">
                  <c:v>294510</c:v>
                </c:pt>
                <c:pt idx="1">
                  <c:v>1777972</c:v>
                </c:pt>
                <c:pt idx="2">
                  <c:v>774839</c:v>
                </c:pt>
                <c:pt idx="3">
                  <c:v>535802</c:v>
                </c:pt>
                <c:pt idx="4">
                  <c:v>402100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8489-43AE-B2CD-4B058D855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843939832"/>
        <c:axId val="843938656"/>
      </c:bubbleChart>
      <c:valAx>
        <c:axId val="843939832"/>
        <c:scaling>
          <c:orientation val="minMax"/>
          <c:max val="25"/>
          <c:min val="1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43938656"/>
        <c:crosses val="autoZero"/>
        <c:crossBetween val="midCat"/>
        <c:majorUnit val="1"/>
      </c:valAx>
      <c:valAx>
        <c:axId val="843938656"/>
        <c:scaling>
          <c:orientation val="minMax"/>
          <c:max val="55.5"/>
          <c:min val="4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4393983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b="1"/>
              <a:t>Liczba</a:t>
            </a:r>
            <a:r>
              <a:rPr lang="pl-PL" b="1" baseline="0"/>
              <a:t> gości i kupujących w poszczególnych miesiącach</a:t>
            </a:r>
            <a:endParaRPr lang="pl-PL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'Wykres radarowy'!$B$1</c:f>
              <c:strCache>
                <c:ptCount val="1"/>
                <c:pt idx="0">
                  <c:v>Goście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'Wykres radarowy'!$A$2:$A$13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'Wykres radarowy'!$B$2:$B$13</c:f>
              <c:numCache>
                <c:formatCode>General</c:formatCode>
                <c:ptCount val="12"/>
                <c:pt idx="0">
                  <c:v>1054</c:v>
                </c:pt>
                <c:pt idx="1">
                  <c:v>1334</c:v>
                </c:pt>
                <c:pt idx="2">
                  <c:v>1016</c:v>
                </c:pt>
                <c:pt idx="3">
                  <c:v>1489</c:v>
                </c:pt>
                <c:pt idx="4">
                  <c:v>1312</c:v>
                </c:pt>
                <c:pt idx="5">
                  <c:v>1340</c:v>
                </c:pt>
                <c:pt idx="6">
                  <c:v>1126</c:v>
                </c:pt>
                <c:pt idx="7">
                  <c:v>1461</c:v>
                </c:pt>
                <c:pt idx="8">
                  <c:v>1192</c:v>
                </c:pt>
                <c:pt idx="9">
                  <c:v>1414</c:v>
                </c:pt>
                <c:pt idx="10">
                  <c:v>1164</c:v>
                </c:pt>
                <c:pt idx="11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5-488B-AD2B-88C15D318E33}"/>
            </c:ext>
          </c:extLst>
        </c:ser>
        <c:ser>
          <c:idx val="1"/>
          <c:order val="1"/>
          <c:tx>
            <c:strRef>
              <c:f>'Wykres radarowy'!$C$1</c:f>
              <c:strCache>
                <c:ptCount val="1"/>
                <c:pt idx="0">
                  <c:v>Kupujący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'Wykres radarowy'!$A$2:$A$13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'Wykres radarowy'!$C$2:$C$13</c:f>
              <c:numCache>
                <c:formatCode>General</c:formatCode>
                <c:ptCount val="12"/>
                <c:pt idx="0">
                  <c:v>604</c:v>
                </c:pt>
                <c:pt idx="1">
                  <c:v>713</c:v>
                </c:pt>
                <c:pt idx="2">
                  <c:v>668</c:v>
                </c:pt>
                <c:pt idx="3">
                  <c:v>549</c:v>
                </c:pt>
                <c:pt idx="4">
                  <c:v>506</c:v>
                </c:pt>
                <c:pt idx="5">
                  <c:v>694</c:v>
                </c:pt>
                <c:pt idx="6">
                  <c:v>619</c:v>
                </c:pt>
                <c:pt idx="7">
                  <c:v>509</c:v>
                </c:pt>
                <c:pt idx="8">
                  <c:v>556</c:v>
                </c:pt>
                <c:pt idx="9">
                  <c:v>728</c:v>
                </c:pt>
                <c:pt idx="10">
                  <c:v>629</c:v>
                </c:pt>
                <c:pt idx="11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5-488B-AD2B-88C15D318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535744"/>
        <c:axId val="697886368"/>
      </c:radarChart>
      <c:catAx>
        <c:axId val="73953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7886368"/>
        <c:crosses val="autoZero"/>
        <c:auto val="1"/>
        <c:lblAlgn val="ctr"/>
        <c:lblOffset val="100"/>
        <c:noMultiLvlLbl val="0"/>
      </c:catAx>
      <c:valAx>
        <c:axId val="6978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3953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11</xdr:col>
      <xdr:colOff>599400</xdr:colOff>
      <xdr:row>10</xdr:row>
      <xdr:rowOff>173175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F80AE656-0AF6-4974-ADAD-70D57ECD4D37}"/>
            </a:ext>
          </a:extLst>
        </xdr:cNvPr>
        <xdr:cNvSpPr txBox="1"/>
      </xdr:nvSpPr>
      <xdr:spPr>
        <a:xfrm>
          <a:off x="3590925" y="552450"/>
          <a:ext cx="5400000" cy="1440000"/>
        </a:xfrm>
        <a:prstGeom prst="rect">
          <a:avLst/>
        </a:prstGeom>
        <a:gradFill rotWithShape="1">
          <a:gsLst>
            <a:gs pos="0">
              <a:srgbClr val="9BBB59">
                <a:tint val="50000"/>
                <a:satMod val="300000"/>
              </a:srgbClr>
            </a:gs>
            <a:gs pos="35000">
              <a:srgbClr val="9BBB59">
                <a:tint val="37000"/>
                <a:satMod val="300000"/>
              </a:srgbClr>
            </a:gs>
            <a:gs pos="100000">
              <a:srgbClr val="9BBB59">
                <a:tint val="15000"/>
                <a:satMod val="350000"/>
              </a:srgbClr>
            </a:gs>
          </a:gsLst>
          <a:lin ang="16200000" scaled="1"/>
        </a:gradFill>
        <a:ln w="9525" cap="flat" cmpd="sng" algn="ctr">
          <a:solidFill>
            <a:srgbClr val="9BBB59">
              <a:shade val="95000"/>
              <a:satMod val="105000"/>
            </a:srgb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Widoczne obok dane przedstawiają liczbę studentów pewnego kierunku oraz ich średnią ocen w poszczególnych semestrach. Korzystając z tych danych stwórz wykres podobny do widocznego poniżej.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Ponieważ liczba studentów jest wartością znacznie większą niż średnia ocen, te dwie serie danych mają oddzielne osie (lewa dla liczby studentów, prawa dla średnich ocen). Zwróć też uwagę na tytuł i legendę wykresu oraz na wartości średnich widoczne przy punktach.</a:t>
          </a:r>
        </a:p>
      </xdr:txBody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12</xdr:col>
      <xdr:colOff>313752</xdr:colOff>
      <xdr:row>28</xdr:row>
      <xdr:rowOff>37756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2425AB06-D923-4C60-AAFF-A56F4C498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5" y="2362200"/>
          <a:ext cx="4580952" cy="27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12</xdr:col>
      <xdr:colOff>599400</xdr:colOff>
      <xdr:row>12</xdr:row>
      <xdr:rowOff>171225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7DFFC963-F73F-4A7F-971C-A0BA34F073AB}"/>
            </a:ext>
          </a:extLst>
        </xdr:cNvPr>
        <xdr:cNvSpPr txBox="1"/>
      </xdr:nvSpPr>
      <xdr:spPr>
        <a:xfrm>
          <a:off x="3533775" y="552450"/>
          <a:ext cx="5400000" cy="1800000"/>
        </a:xfrm>
        <a:prstGeom prst="rect">
          <a:avLst/>
        </a:prstGeom>
        <a:gradFill rotWithShape="1">
          <a:gsLst>
            <a:gs pos="0">
              <a:srgbClr val="9BBB59">
                <a:tint val="50000"/>
                <a:satMod val="300000"/>
              </a:srgbClr>
            </a:gs>
            <a:gs pos="35000">
              <a:srgbClr val="9BBB59">
                <a:tint val="37000"/>
                <a:satMod val="300000"/>
              </a:srgbClr>
            </a:gs>
            <a:gs pos="100000">
              <a:srgbClr val="9BBB59">
                <a:tint val="15000"/>
                <a:satMod val="350000"/>
              </a:srgbClr>
            </a:gs>
          </a:gsLst>
          <a:lin ang="16200000" scaled="1"/>
        </a:gradFill>
        <a:ln w="9525" cap="flat" cmpd="sng" algn="ctr">
          <a:solidFill>
            <a:srgbClr val="9BBB59">
              <a:shade val="95000"/>
              <a:satMod val="105000"/>
            </a:srgb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 stronie </a:t>
          </a:r>
          <a:r>
            <a:rPr kumimoji="0" lang="pl-PL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www.pogodynka.pl 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można znaleźć m.in. wyniki wieloletnich pomiarów temperatury  dla kilkunastu polskich miast. Z umieszczonych obok danych utwórz wykres prezentujący wyniki dla Katowic. Masz do dyspozycji wykres </a:t>
          </a:r>
          <a:r>
            <a:rPr kumimoji="0" lang="pl-PL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kołowy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i </a:t>
          </a:r>
          <a:r>
            <a:rPr kumimoji="0" lang="pl-PL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giełdowy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- wybierz właściwy.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Temperatury maksymalne oznacz czerwoną strzałką skierowaną w dół (np. taką: 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  <a:sym typeface="Wingdings 3"/>
            </a:rPr>
            <a:t>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), minimalne - niebieską strzałką w górę (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  <a:sym typeface="Wingdings 3"/>
            </a:rPr>
            <a:t>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), a średnie - żółtą gwiazdką (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  <a:sym typeface="Wingdings"/>
            </a:rPr>
            <a:t>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Wykres powinien mieć tytuł. Pod wykresem powinna się znajdować legenda opisująca, co oznaczają użyte na wykresie kolorowe symbole.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10</xdr:col>
      <xdr:colOff>599400</xdr:colOff>
      <xdr:row>13</xdr:row>
      <xdr:rowOff>170250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94323519-0BB9-406D-B1A7-EAFB7509F5B7}"/>
            </a:ext>
          </a:extLst>
        </xdr:cNvPr>
        <xdr:cNvSpPr txBox="1"/>
      </xdr:nvSpPr>
      <xdr:spPr>
        <a:xfrm>
          <a:off x="2286000" y="552450"/>
          <a:ext cx="5400000" cy="1980000"/>
        </a:xfrm>
        <a:prstGeom prst="rect">
          <a:avLst/>
        </a:prstGeom>
        <a:gradFill rotWithShape="1">
          <a:gsLst>
            <a:gs pos="0">
              <a:srgbClr val="9BBB59">
                <a:tint val="50000"/>
                <a:satMod val="300000"/>
              </a:srgbClr>
            </a:gs>
            <a:gs pos="35000">
              <a:srgbClr val="9BBB59">
                <a:tint val="37000"/>
                <a:satMod val="300000"/>
              </a:srgbClr>
            </a:gs>
            <a:gs pos="100000">
              <a:srgbClr val="9BBB59">
                <a:tint val="15000"/>
                <a:satMod val="350000"/>
              </a:srgbClr>
            </a:gs>
          </a:gsLst>
          <a:lin ang="16200000" scaled="1"/>
        </a:gradFill>
        <a:ln w="9525" cap="flat" cmpd="sng" algn="ctr">
          <a:solidFill>
            <a:srgbClr val="9BBB59">
              <a:shade val="95000"/>
              <a:satMod val="105000"/>
            </a:srgb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Pewna fundacja postawiła sobie za cel zebranie kwoty 50 tys. zł w ciągu miesiąca. Dane umieszczone obok pokazują, jaki był stan konta fundacji w wybranych dniach tego miesiąca. Korzystając z tych danych utwórz wykres prezentujący rosnącą kwotę zbiórki. Masz do dyspozycji wykres </a:t>
          </a:r>
          <a:r>
            <a:rPr kumimoji="0" lang="pl-PL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liniowy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i </a:t>
          </a:r>
          <a:r>
            <a:rPr kumimoji="0" lang="pl-PL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punktowy</a:t>
          </a: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- wybierz właściwy.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 stworzeniu wykresu dodaj do niego linię pokazującą ogólną tendencję wzrostu. Ustaw  taki typ funkcji matematycznej, który możliwie najlepiej odzwierciedli tę tendencję. Linia ma mieć kolor czerwony.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pl-PL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Wykres powinien mieć tytuł. Pod wykresem powinna się znajdować legenda opisująca, co oznaczają widoczne na wykresie kolory linii.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360733</xdr:colOff>
      <xdr:row>0</xdr:row>
      <xdr:rowOff>130106</xdr:rowOff>
    </xdr:from>
    <xdr:to>
      <xdr:col>8</xdr:col>
      <xdr:colOff>308742</xdr:colOff>
      <xdr:row>22</xdr:row>
      <xdr:rowOff>78826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BA44383B-490A-4693-8EB9-CE7A42B25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457201</xdr:colOff>
      <xdr:row>2</xdr:row>
      <xdr:rowOff>76199</xdr:rowOff>
    </xdr:from>
    <xdr:to>
      <xdr:col>17</xdr:col>
      <xdr:colOff>571500</xdr:colOff>
      <xdr:row>38</xdr:row>
      <xdr:rowOff>66675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138E5370-1E57-448D-A886-EAE997AAB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406156</xdr:colOff>
      <xdr:row>9</xdr:row>
      <xdr:rowOff>52336</xdr:rowOff>
    </xdr:from>
    <xdr:to>
      <xdr:col>11</xdr:col>
      <xdr:colOff>539434</xdr:colOff>
      <xdr:row>26</xdr:row>
      <xdr:rowOff>53598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6226DF4-E24C-4868-8298-7FF3A8763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665" t="7212" r="410" b="4206"/>
        <a:stretch/>
      </xdr:blipFill>
      <xdr:spPr>
        <a:xfrm>
          <a:off x="1168156" y="1766836"/>
          <a:ext cx="4383399" cy="3239762"/>
        </a:xfrm>
        <a:prstGeom prst="rect">
          <a:avLst/>
        </a:prstGeom>
      </xdr:spPr>
    </xdr:pic>
    <xdr:clientData/>
  </xdr:twoCellAnchor>
  <xdr:twoCellAnchor>
    <xdr:from>
      <xdr:col>1</xdr:col>
      <xdr:colOff>243052</xdr:colOff>
      <xdr:row>7</xdr:row>
      <xdr:rowOff>59120</xdr:rowOff>
    </xdr:from>
    <xdr:to>
      <xdr:col>11</xdr:col>
      <xdr:colOff>312931</xdr:colOff>
      <xdr:row>29</xdr:row>
      <xdr:rowOff>188120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BEA095BD-8DAE-4C65-AE46-C78458B5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2</xdr:row>
      <xdr:rowOff>47625</xdr:rowOff>
    </xdr:from>
    <xdr:to>
      <xdr:col>12</xdr:col>
      <xdr:colOff>409575</xdr:colOff>
      <xdr:row>24</xdr:row>
      <xdr:rowOff>38100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2BA5936D-EE68-412C-89BD-CF71E9527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38</xdr:row>
      <xdr:rowOff>69850</xdr:rowOff>
    </xdr:from>
    <xdr:to>
      <xdr:col>2</xdr:col>
      <xdr:colOff>523846</xdr:colOff>
      <xdr:row>39</xdr:row>
      <xdr:rowOff>104747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F59D9A4-29B1-4B85-842D-6A355548D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7080250"/>
          <a:ext cx="228571" cy="215872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40</xdr:row>
      <xdr:rowOff>114300</xdr:rowOff>
    </xdr:from>
    <xdr:to>
      <xdr:col>9</xdr:col>
      <xdr:colOff>545650</xdr:colOff>
      <xdr:row>46</xdr:row>
      <xdr:rowOff>84614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2CC0F7D-45F9-4566-A9D5-6D88D77C7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04050" y="7486650"/>
          <a:ext cx="3600000" cy="11133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4</xdr:col>
      <xdr:colOff>361676</xdr:colOff>
      <xdr:row>19</xdr:row>
      <xdr:rowOff>101426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76348A0-FD19-4597-BC58-AB3F377E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2209800"/>
          <a:ext cx="2190476" cy="1368251"/>
        </a:xfrm>
        <a:prstGeom prst="rect">
          <a:avLst/>
        </a:prstGeom>
        <a:effectLst>
          <a:glow rad="101600">
            <a:sysClr val="window" lastClr="FFFFFF">
              <a:lumMod val="85000"/>
              <a:alpha val="60000"/>
            </a:sys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kuteczneraporty.pl/blog" TargetMode="External"/><Relationship Id="rId7" Type="http://schemas.openxmlformats.org/officeDocument/2006/relationships/hyperlink" Target="https://analizafinansowa.pl/kontroling-finansowy/funkcje-finansowe-w-excelu-3395.html" TargetMode="External"/><Relationship Id="rId2" Type="http://schemas.openxmlformats.org/officeDocument/2006/relationships/hyperlink" Target="http://www.exceliadam.pl/" TargetMode="External"/><Relationship Id="rId1" Type="http://schemas.openxmlformats.org/officeDocument/2006/relationships/hyperlink" Target="http://www.excelszkolenie.pl/" TargetMode="External"/><Relationship Id="rId6" Type="http://schemas.openxmlformats.org/officeDocument/2006/relationships/hyperlink" Target="http://excel-course.blogspot.com/p/funkcje-finansowe.html" TargetMode="External"/><Relationship Id="rId5" Type="http://schemas.openxmlformats.org/officeDocument/2006/relationships/hyperlink" Target="https://www.cognity.pl/funkcje-finansowe-w-programie-excel,blog,189.html" TargetMode="External"/><Relationship Id="rId4" Type="http://schemas.openxmlformats.org/officeDocument/2006/relationships/hyperlink" Target="http://www.exceldlaksiegowych.pl/spis-tresc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66FB4-FE66-4C81-AE90-2CBAFEED96EC}">
  <dimension ref="A1:C7"/>
  <sheetViews>
    <sheetView tabSelected="1" workbookViewId="0"/>
  </sheetViews>
  <sheetFormatPr defaultColWidth="9.109375" defaultRowHeight="13.8"/>
  <cols>
    <col min="1" max="1" width="9.109375" style="2"/>
    <col min="2" max="2" width="18.88671875" style="2" bestFit="1" customWidth="1"/>
    <col min="3" max="3" width="14.44140625" style="2" bestFit="1" customWidth="1"/>
    <col min="4" max="16384" width="9.109375" style="2"/>
  </cols>
  <sheetData>
    <row r="1" spans="1:3">
      <c r="A1" s="1" t="s">
        <v>19</v>
      </c>
      <c r="B1" s="1" t="s">
        <v>20</v>
      </c>
      <c r="C1" s="1" t="s">
        <v>21</v>
      </c>
    </row>
    <row r="2" spans="1:3">
      <c r="A2" s="2" t="s">
        <v>22</v>
      </c>
      <c r="B2" s="2">
        <v>153</v>
      </c>
      <c r="C2" s="2">
        <v>3.87</v>
      </c>
    </row>
    <row r="3" spans="1:3">
      <c r="A3" s="2" t="s">
        <v>23</v>
      </c>
      <c r="B3" s="2">
        <v>147</v>
      </c>
      <c r="C3" s="2">
        <v>3.73</v>
      </c>
    </row>
    <row r="4" spans="1:3">
      <c r="A4" s="2" t="s">
        <v>24</v>
      </c>
      <c r="B4" s="2">
        <v>141</v>
      </c>
      <c r="C4" s="2">
        <v>3.95</v>
      </c>
    </row>
    <row r="5" spans="1:3">
      <c r="A5" s="2" t="s">
        <v>25</v>
      </c>
      <c r="B5" s="2">
        <v>134</v>
      </c>
      <c r="C5" s="2">
        <v>4.0599999999999996</v>
      </c>
    </row>
    <row r="6" spans="1:3">
      <c r="A6" s="2" t="s">
        <v>26</v>
      </c>
      <c r="B6" s="2">
        <v>134</v>
      </c>
      <c r="C6" s="2">
        <v>4.05</v>
      </c>
    </row>
    <row r="7" spans="1:3">
      <c r="A7" s="2" t="s">
        <v>27</v>
      </c>
      <c r="B7" s="2">
        <v>131</v>
      </c>
      <c r="C7" s="2">
        <v>4.1100000000000003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C3781-75E9-4227-8E28-2F511549111A}">
  <dimension ref="A1:B23"/>
  <sheetViews>
    <sheetView zoomScale="145" zoomScaleNormal="145" workbookViewId="0"/>
  </sheetViews>
  <sheetFormatPr defaultColWidth="9.109375" defaultRowHeight="13.8"/>
  <cols>
    <col min="1" max="1" width="14.33203125" style="2" customWidth="1"/>
    <col min="2" max="16384" width="9.109375" style="2"/>
  </cols>
  <sheetData>
    <row r="1" spans="1:2">
      <c r="A1" s="22" t="s">
        <v>156</v>
      </c>
    </row>
    <row r="2" spans="1:2" ht="16.8">
      <c r="A2" s="2" t="s">
        <v>165</v>
      </c>
    </row>
    <row r="4" spans="1:2">
      <c r="A4" s="2" t="s">
        <v>157</v>
      </c>
    </row>
    <row r="6" spans="1:2">
      <c r="A6" s="2" t="s">
        <v>158</v>
      </c>
      <c r="B6" s="2">
        <v>0.7</v>
      </c>
    </row>
    <row r="7" spans="1:2">
      <c r="A7" s="2" t="s">
        <v>159</v>
      </c>
    </row>
    <row r="8" spans="1:2">
      <c r="A8" s="2" t="s">
        <v>160</v>
      </c>
      <c r="B8" s="2">
        <f>B6*B7</f>
        <v>0</v>
      </c>
    </row>
    <row r="10" spans="1:2">
      <c r="A10" s="2" t="s">
        <v>161</v>
      </c>
    </row>
    <row r="11" spans="1:2">
      <c r="A11" s="2" t="s">
        <v>162</v>
      </c>
    </row>
    <row r="22" spans="1:1">
      <c r="A22" s="2" t="s">
        <v>163</v>
      </c>
    </row>
    <row r="23" spans="1:1">
      <c r="A23" s="2" t="s">
        <v>164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44A4-FFA9-48DF-803E-046CAC8702C0}">
  <dimension ref="A1:G14"/>
  <sheetViews>
    <sheetView workbookViewId="0"/>
  </sheetViews>
  <sheetFormatPr defaultRowHeight="14.4"/>
  <cols>
    <col min="1" max="1" width="12.33203125" bestFit="1" customWidth="1"/>
  </cols>
  <sheetData>
    <row r="1" spans="1:7">
      <c r="A1" s="36">
        <v>91.5</v>
      </c>
    </row>
    <row r="2" spans="1:7">
      <c r="A2" s="37">
        <f ca="1">TODAY()</f>
        <v>44585</v>
      </c>
    </row>
    <row r="3" spans="1:7">
      <c r="A3" s="38">
        <v>0.5</v>
      </c>
    </row>
    <row r="4" spans="1:7">
      <c r="A4" s="36" t="s">
        <v>170</v>
      </c>
    </row>
    <row r="5" spans="1:7">
      <c r="A5" s="36"/>
    </row>
    <row r="6" spans="1:7">
      <c r="A6" s="36" t="s">
        <v>171</v>
      </c>
    </row>
    <row r="7" spans="1:7">
      <c r="A7" s="39">
        <v>1200</v>
      </c>
    </row>
    <row r="8" spans="1:7">
      <c r="A8" s="36"/>
    </row>
    <row r="9" spans="1:7">
      <c r="A9" s="36" t="s">
        <v>172</v>
      </c>
    </row>
    <row r="10" spans="1:7">
      <c r="A10" s="36">
        <f ca="1">A1+A2</f>
        <v>44676.5</v>
      </c>
    </row>
    <row r="12" spans="1:7">
      <c r="A12" t="s">
        <v>173</v>
      </c>
      <c r="F12" s="40">
        <f ca="1">COUNT(A1:A10)</f>
        <v>5</v>
      </c>
      <c r="G12" s="41" t="s">
        <v>174</v>
      </c>
    </row>
    <row r="13" spans="1:7">
      <c r="G13" s="41" t="s">
        <v>175</v>
      </c>
    </row>
    <row r="14" spans="1:7">
      <c r="A14" t="s">
        <v>176</v>
      </c>
      <c r="F14" s="40">
        <f ca="1">COUNTA(A1:A10)</f>
        <v>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3FC98-AD99-4640-80A5-98E1C7A746E1}">
  <dimension ref="A1:D14"/>
  <sheetViews>
    <sheetView workbookViewId="0">
      <selection sqref="A1:D1"/>
    </sheetView>
  </sheetViews>
  <sheetFormatPr defaultColWidth="9.109375" defaultRowHeight="13.8"/>
  <cols>
    <col min="1" max="1" width="11.88671875" style="2" bestFit="1" customWidth="1"/>
    <col min="2" max="16384" width="9.109375" style="2"/>
  </cols>
  <sheetData>
    <row r="1" spans="1:4">
      <c r="A1" s="24" t="s">
        <v>2</v>
      </c>
      <c r="B1" s="24"/>
      <c r="C1" s="24"/>
      <c r="D1" s="24"/>
    </row>
    <row r="2" spans="1:4">
      <c r="A2" s="2" t="s">
        <v>3</v>
      </c>
      <c r="B2" s="4" t="s">
        <v>4</v>
      </c>
      <c r="C2" s="4" t="s">
        <v>5</v>
      </c>
      <c r="D2" s="4" t="s">
        <v>6</v>
      </c>
    </row>
    <row r="3" spans="1:4">
      <c r="A3" s="2" t="s">
        <v>7</v>
      </c>
      <c r="B3" s="5">
        <v>14.6</v>
      </c>
      <c r="C3" s="5">
        <v>-27.4</v>
      </c>
      <c r="D3" s="5">
        <v>-1.6</v>
      </c>
    </row>
    <row r="4" spans="1:4">
      <c r="A4" s="2" t="s">
        <v>8</v>
      </c>
      <c r="B4" s="5">
        <v>18.8</v>
      </c>
      <c r="C4" s="5">
        <v>-26.2</v>
      </c>
      <c r="D4" s="5">
        <v>-0.4</v>
      </c>
    </row>
    <row r="5" spans="1:4">
      <c r="A5" s="2" t="s">
        <v>9</v>
      </c>
      <c r="B5" s="5">
        <v>22</v>
      </c>
      <c r="C5" s="5">
        <v>-17.8</v>
      </c>
      <c r="D5" s="5">
        <v>3.3</v>
      </c>
    </row>
    <row r="6" spans="1:4">
      <c r="A6" s="2" t="s">
        <v>10</v>
      </c>
      <c r="B6" s="5">
        <v>26.7</v>
      </c>
      <c r="C6" s="5">
        <v>-8.1999999999999993</v>
      </c>
      <c r="D6" s="5">
        <v>8.6999999999999993</v>
      </c>
    </row>
    <row r="7" spans="1:4">
      <c r="A7" s="2" t="s">
        <v>11</v>
      </c>
      <c r="B7" s="5">
        <v>32.200000000000003</v>
      </c>
      <c r="C7" s="5">
        <v>-2.8</v>
      </c>
      <c r="D7" s="5">
        <v>13.9</v>
      </c>
    </row>
    <row r="8" spans="1:4">
      <c r="A8" s="2" t="s">
        <v>12</v>
      </c>
      <c r="B8" s="5">
        <v>34.6</v>
      </c>
      <c r="C8" s="5">
        <v>2.7</v>
      </c>
      <c r="D8" s="5">
        <v>16.5</v>
      </c>
    </row>
    <row r="9" spans="1:4">
      <c r="A9" s="2" t="s">
        <v>13</v>
      </c>
      <c r="B9" s="5">
        <v>34.799999999999997</v>
      </c>
      <c r="C9" s="5">
        <v>4.8</v>
      </c>
      <c r="D9" s="5">
        <v>18.600000000000001</v>
      </c>
    </row>
    <row r="10" spans="1:4">
      <c r="A10" s="2" t="s">
        <v>14</v>
      </c>
      <c r="B10" s="5">
        <v>36</v>
      </c>
      <c r="C10" s="5">
        <v>3.1</v>
      </c>
      <c r="D10" s="5">
        <v>17.899999999999999</v>
      </c>
    </row>
    <row r="11" spans="1:4">
      <c r="A11" s="2" t="s">
        <v>15</v>
      </c>
      <c r="B11" s="5">
        <v>29.9</v>
      </c>
      <c r="C11" s="5">
        <v>-0.8</v>
      </c>
      <c r="D11" s="5">
        <v>13.4</v>
      </c>
    </row>
    <row r="12" spans="1:4">
      <c r="A12" s="2" t="s">
        <v>16</v>
      </c>
      <c r="B12" s="5">
        <v>26.6</v>
      </c>
      <c r="C12" s="5">
        <v>-8</v>
      </c>
      <c r="D12" s="5">
        <v>8.8000000000000007</v>
      </c>
    </row>
    <row r="13" spans="1:4">
      <c r="A13" s="2" t="s">
        <v>17</v>
      </c>
      <c r="B13" s="5">
        <v>20.399999999999999</v>
      </c>
      <c r="C13" s="5">
        <v>-16.3</v>
      </c>
      <c r="D13" s="5">
        <v>3.6</v>
      </c>
    </row>
    <row r="14" spans="1:4">
      <c r="A14" s="2" t="s">
        <v>18</v>
      </c>
      <c r="B14" s="5">
        <v>18.2</v>
      </c>
      <c r="C14" s="5">
        <v>-24.4</v>
      </c>
      <c r="D14" s="5">
        <v>-0.5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2AF66-195B-44DA-802C-5370B94B280D}">
  <dimension ref="A1:B10"/>
  <sheetViews>
    <sheetView workbookViewId="0"/>
  </sheetViews>
  <sheetFormatPr defaultColWidth="9.109375" defaultRowHeight="13.8"/>
  <cols>
    <col min="1" max="1" width="9.109375" style="2"/>
    <col min="2" max="2" width="13.6640625" style="2" bestFit="1" customWidth="1"/>
    <col min="3" max="16384" width="9.109375" style="2"/>
  </cols>
  <sheetData>
    <row r="1" spans="1:2">
      <c r="A1" s="1" t="s">
        <v>0</v>
      </c>
      <c r="B1" s="1" t="s">
        <v>1</v>
      </c>
    </row>
    <row r="2" spans="1:2">
      <c r="A2" s="2">
        <v>1</v>
      </c>
      <c r="B2" s="3">
        <v>0</v>
      </c>
    </row>
    <row r="3" spans="1:2">
      <c r="A3" s="2">
        <v>2</v>
      </c>
      <c r="B3" s="3">
        <v>7250</v>
      </c>
    </row>
    <row r="4" spans="1:2">
      <c r="A4" s="2">
        <v>3</v>
      </c>
      <c r="B4" s="3">
        <v>18400</v>
      </c>
    </row>
    <row r="5" spans="1:2">
      <c r="A5" s="2">
        <v>5</v>
      </c>
      <c r="B5" s="3">
        <v>24750</v>
      </c>
    </row>
    <row r="6" spans="1:2">
      <c r="A6" s="2">
        <v>8</v>
      </c>
      <c r="B6" s="3">
        <v>29925</v>
      </c>
    </row>
    <row r="7" spans="1:2">
      <c r="A7" s="2">
        <v>10</v>
      </c>
      <c r="B7" s="3">
        <v>35125</v>
      </c>
    </row>
    <row r="8" spans="1:2">
      <c r="A8" s="2">
        <v>15</v>
      </c>
      <c r="B8" s="3">
        <v>40950</v>
      </c>
    </row>
    <row r="9" spans="1:2">
      <c r="A9" s="2">
        <v>20</v>
      </c>
      <c r="B9" s="3">
        <v>47275</v>
      </c>
    </row>
    <row r="10" spans="1:2">
      <c r="A10" s="2">
        <v>30</v>
      </c>
      <c r="B10" s="3">
        <v>54200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0B96-99DF-4F2F-B7DD-B5DCBBA08C4F}">
  <dimension ref="A1:B10"/>
  <sheetViews>
    <sheetView zoomScale="160" zoomScaleNormal="160" workbookViewId="0"/>
  </sheetViews>
  <sheetFormatPr defaultColWidth="9.109375" defaultRowHeight="13.8"/>
  <cols>
    <col min="1" max="16384" width="9.109375" style="2"/>
  </cols>
  <sheetData>
    <row r="1" spans="1:2">
      <c r="A1" s="2" t="s">
        <v>28</v>
      </c>
      <c r="B1" s="2" t="s">
        <v>29</v>
      </c>
    </row>
    <row r="2" spans="1:2">
      <c r="A2" s="2">
        <v>-5</v>
      </c>
      <c r="B2" s="2">
        <f>A2^2+2*A2-4</f>
        <v>11</v>
      </c>
    </row>
    <row r="3" spans="1:2">
      <c r="A3" s="2">
        <v>-4</v>
      </c>
      <c r="B3" s="2">
        <f t="shared" ref="B3:B10" si="0">A3^2+2*A3-4</f>
        <v>4</v>
      </c>
    </row>
    <row r="4" spans="1:2">
      <c r="A4" s="2">
        <v>-3</v>
      </c>
      <c r="B4" s="2">
        <f t="shared" si="0"/>
        <v>-1</v>
      </c>
    </row>
    <row r="5" spans="1:2">
      <c r="A5" s="2">
        <v>-2</v>
      </c>
      <c r="B5" s="2">
        <f t="shared" si="0"/>
        <v>-4</v>
      </c>
    </row>
    <row r="6" spans="1:2">
      <c r="A6" s="2">
        <v>-1</v>
      </c>
      <c r="B6" s="2">
        <f t="shared" si="0"/>
        <v>-5</v>
      </c>
    </row>
    <row r="7" spans="1:2">
      <c r="A7" s="2">
        <v>0</v>
      </c>
      <c r="B7" s="2">
        <f t="shared" si="0"/>
        <v>-4</v>
      </c>
    </row>
    <row r="8" spans="1:2">
      <c r="A8" s="2">
        <v>1</v>
      </c>
      <c r="B8" s="2">
        <f t="shared" si="0"/>
        <v>-1</v>
      </c>
    </row>
    <row r="9" spans="1:2">
      <c r="A9" s="2">
        <v>2</v>
      </c>
      <c r="B9" s="2">
        <f t="shared" si="0"/>
        <v>4</v>
      </c>
    </row>
    <row r="10" spans="1:2">
      <c r="A10" s="2">
        <v>3</v>
      </c>
      <c r="B10" s="2">
        <f t="shared" si="0"/>
        <v>11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140D7-6D07-4372-A8ED-54AEEBCEB861}">
  <dimension ref="A1:V22"/>
  <sheetViews>
    <sheetView workbookViewId="0"/>
  </sheetViews>
  <sheetFormatPr defaultColWidth="9.109375" defaultRowHeight="13.8"/>
  <cols>
    <col min="1" max="16384" width="9.109375" style="2"/>
  </cols>
  <sheetData>
    <row r="1" spans="1:22">
      <c r="B1" s="2">
        <v>0</v>
      </c>
      <c r="C1" s="2">
        <v>0.5</v>
      </c>
      <c r="D1" s="2">
        <v>1</v>
      </c>
      <c r="E1" s="2">
        <v>1.5</v>
      </c>
      <c r="F1" s="2">
        <v>2</v>
      </c>
      <c r="G1" s="2">
        <v>2.5</v>
      </c>
      <c r="H1" s="2">
        <v>3</v>
      </c>
      <c r="I1" s="2">
        <v>3.5</v>
      </c>
      <c r="J1" s="2">
        <v>4</v>
      </c>
      <c r="K1" s="2">
        <v>4.5</v>
      </c>
      <c r="L1" s="2">
        <v>5</v>
      </c>
      <c r="M1" s="2">
        <v>5.5</v>
      </c>
      <c r="N1" s="2">
        <v>6</v>
      </c>
      <c r="O1" s="2">
        <v>6.5</v>
      </c>
      <c r="P1" s="2">
        <v>7</v>
      </c>
      <c r="Q1" s="2">
        <v>7.5</v>
      </c>
      <c r="R1" s="2">
        <v>8</v>
      </c>
      <c r="S1" s="2">
        <v>8.5</v>
      </c>
      <c r="T1" s="2">
        <v>9</v>
      </c>
      <c r="U1" s="2">
        <v>9.5</v>
      </c>
      <c r="V1" s="2">
        <v>10</v>
      </c>
    </row>
    <row r="2" spans="1:22">
      <c r="A2" s="2">
        <v>0</v>
      </c>
      <c r="B2" s="2">
        <f t="shared" ref="B2:B22" si="0">SIN($A2)*SIN(B$1)</f>
        <v>0</v>
      </c>
      <c r="C2" s="2">
        <f t="shared" ref="C2:V15" si="1">SIN($A2)*SIN(C$1)</f>
        <v>0</v>
      </c>
      <c r="D2" s="2">
        <f t="shared" si="1"/>
        <v>0</v>
      </c>
      <c r="E2" s="2">
        <f t="shared" si="1"/>
        <v>0</v>
      </c>
      <c r="F2" s="2">
        <f t="shared" si="1"/>
        <v>0</v>
      </c>
      <c r="G2" s="2">
        <f t="shared" si="1"/>
        <v>0</v>
      </c>
      <c r="H2" s="2">
        <f t="shared" si="1"/>
        <v>0</v>
      </c>
      <c r="I2" s="2">
        <f t="shared" si="1"/>
        <v>0</v>
      </c>
      <c r="J2" s="2">
        <f t="shared" si="1"/>
        <v>0</v>
      </c>
      <c r="K2" s="2">
        <f t="shared" si="1"/>
        <v>0</v>
      </c>
      <c r="L2" s="2">
        <f t="shared" si="1"/>
        <v>0</v>
      </c>
      <c r="M2" s="2">
        <f t="shared" si="1"/>
        <v>0</v>
      </c>
      <c r="N2" s="2">
        <f t="shared" si="1"/>
        <v>0</v>
      </c>
      <c r="O2" s="2">
        <f t="shared" si="1"/>
        <v>0</v>
      </c>
      <c r="P2" s="2">
        <f t="shared" si="1"/>
        <v>0</v>
      </c>
      <c r="Q2" s="2">
        <f t="shared" si="1"/>
        <v>0</v>
      </c>
      <c r="R2" s="2">
        <f t="shared" si="1"/>
        <v>0</v>
      </c>
      <c r="S2" s="2">
        <f t="shared" si="1"/>
        <v>0</v>
      </c>
      <c r="T2" s="2">
        <f t="shared" si="1"/>
        <v>0</v>
      </c>
      <c r="U2" s="2">
        <f t="shared" si="1"/>
        <v>0</v>
      </c>
      <c r="V2" s="2">
        <f t="shared" si="1"/>
        <v>0</v>
      </c>
    </row>
    <row r="3" spans="1:22">
      <c r="A3" s="2">
        <v>0.5</v>
      </c>
      <c r="B3" s="2">
        <f t="shared" si="0"/>
        <v>0</v>
      </c>
      <c r="C3" s="2">
        <f t="shared" ref="C3:Q3" si="2">SIN($A3)*SIN(C$1)</f>
        <v>0.22984884706593015</v>
      </c>
      <c r="D3" s="2">
        <f t="shared" si="2"/>
        <v>0.40342268011133492</v>
      </c>
      <c r="E3" s="2">
        <f t="shared" si="2"/>
        <v>0.47822457120764106</v>
      </c>
      <c r="F3" s="2">
        <f t="shared" si="2"/>
        <v>0.43594040860731831</v>
      </c>
      <c r="G3" s="2">
        <f t="shared" si="2"/>
        <v>0.28692283002665159</v>
      </c>
      <c r="H3" s="2">
        <f t="shared" si="2"/>
        <v>6.7656535871931309E-2</v>
      </c>
      <c r="I3" s="2">
        <f t="shared" si="2"/>
        <v>-0.16817443786841677</v>
      </c>
      <c r="J3" s="2">
        <f t="shared" si="2"/>
        <v>-0.3628304439300083</v>
      </c>
      <c r="K3" s="2">
        <f t="shared" si="2"/>
        <v>-0.46865290316341907</v>
      </c>
      <c r="L3" s="2">
        <f t="shared" si="2"/>
        <v>-0.45973278686101987</v>
      </c>
      <c r="M3" s="2">
        <f t="shared" si="2"/>
        <v>-0.33825405059356989</v>
      </c>
      <c r="N3" s="2">
        <f t="shared" si="2"/>
        <v>-0.13395892571838175</v>
      </c>
      <c r="O3" s="2">
        <f t="shared" si="2"/>
        <v>0.10313401615353068</v>
      </c>
      <c r="P3" s="2">
        <f t="shared" si="2"/>
        <v>0.31497615394649886</v>
      </c>
      <c r="Q3" s="2">
        <f t="shared" si="2"/>
        <v>0.44970114407595912</v>
      </c>
      <c r="R3" s="2">
        <f t="shared" si="1"/>
        <v>0.4743236102599247</v>
      </c>
      <c r="S3" s="2">
        <f t="shared" si="1"/>
        <v>0.3828151140380317</v>
      </c>
      <c r="T3" s="2">
        <f t="shared" si="1"/>
        <v>0.19758012675577744</v>
      </c>
      <c r="U3" s="2">
        <f t="shared" si="1"/>
        <v>-3.6029366404112265E-2</v>
      </c>
      <c r="V3" s="2">
        <f t="shared" si="1"/>
        <v>-0.26081761410019294</v>
      </c>
    </row>
    <row r="4" spans="1:22">
      <c r="A4" s="2">
        <v>1</v>
      </c>
      <c r="B4" s="2">
        <f t="shared" si="0"/>
        <v>0</v>
      </c>
      <c r="C4" s="2">
        <f t="shared" si="1"/>
        <v>0.40342268011133492</v>
      </c>
      <c r="D4" s="2">
        <f t="shared" si="1"/>
        <v>0.70807341827357118</v>
      </c>
      <c r="E4" s="2">
        <f t="shared" si="1"/>
        <v>0.83936308871865317</v>
      </c>
      <c r="F4" s="2">
        <f t="shared" si="1"/>
        <v>0.76514740123429259</v>
      </c>
      <c r="G4" s="2">
        <f t="shared" si="1"/>
        <v>0.50359694447924963</v>
      </c>
      <c r="H4" s="2">
        <f t="shared" si="1"/>
        <v>0.11874839215823475</v>
      </c>
      <c r="I4" s="2">
        <f t="shared" si="1"/>
        <v>-0.29517390805807697</v>
      </c>
      <c r="J4" s="2">
        <f t="shared" si="1"/>
        <v>-0.6368273410318358</v>
      </c>
      <c r="K4" s="2">
        <f t="shared" si="1"/>
        <v>-0.82256323079102811</v>
      </c>
      <c r="L4" s="2">
        <f t="shared" si="1"/>
        <v>-0.80690695375698895</v>
      </c>
      <c r="M4" s="2">
        <f t="shared" si="1"/>
        <v>-0.59369171257940156</v>
      </c>
      <c r="N4" s="2">
        <f t="shared" si="1"/>
        <v>-0.23512003444003918</v>
      </c>
      <c r="O4" s="2">
        <f t="shared" si="1"/>
        <v>0.18101722822811708</v>
      </c>
      <c r="P4" s="2">
        <f t="shared" si="1"/>
        <v>0.55283516022948975</v>
      </c>
      <c r="Q4" s="2">
        <f t="shared" si="1"/>
        <v>0.78929976420642356</v>
      </c>
      <c r="R4" s="2">
        <f t="shared" si="1"/>
        <v>0.83251625811399077</v>
      </c>
      <c r="S4" s="2">
        <f t="shared" si="1"/>
        <v>0.67190373701570216</v>
      </c>
      <c r="T4" s="2">
        <f t="shared" si="1"/>
        <v>0.34678574763391951</v>
      </c>
      <c r="U4" s="2">
        <f t="shared" si="1"/>
        <v>-6.3237487344415533E-2</v>
      </c>
      <c r="V4" s="2">
        <f t="shared" si="1"/>
        <v>-0.45777797993636388</v>
      </c>
    </row>
    <row r="5" spans="1:22">
      <c r="A5" s="2">
        <v>1.5</v>
      </c>
      <c r="B5" s="2">
        <f t="shared" si="0"/>
        <v>0</v>
      </c>
      <c r="C5" s="2">
        <f t="shared" si="1"/>
        <v>0.47822457120764106</v>
      </c>
      <c r="D5" s="2">
        <f t="shared" si="1"/>
        <v>0.83936308871865317</v>
      </c>
      <c r="E5" s="2">
        <f t="shared" si="1"/>
        <v>0.99499624830022271</v>
      </c>
      <c r="F5" s="2">
        <f t="shared" si="1"/>
        <v>0.90701962459058461</v>
      </c>
      <c r="G5" s="2">
        <f t="shared" si="1"/>
        <v>0.59697296336587591</v>
      </c>
      <c r="H5" s="2">
        <f t="shared" si="1"/>
        <v>0.14076650054924131</v>
      </c>
      <c r="I5" s="2">
        <f t="shared" si="1"/>
        <v>-0.34990451100518433</v>
      </c>
      <c r="J5" s="2">
        <f t="shared" si="1"/>
        <v>-0.75490669491909679</v>
      </c>
      <c r="K5" s="2">
        <f t="shared" si="1"/>
        <v>-0.97508139162540575</v>
      </c>
      <c r="L5" s="2">
        <f t="shared" si="1"/>
        <v>-0.95652215650940997</v>
      </c>
      <c r="M5" s="2">
        <f t="shared" si="1"/>
        <v>-0.70377293760345827</v>
      </c>
      <c r="N5" s="2">
        <f t="shared" si="1"/>
        <v>-0.27871555863290276</v>
      </c>
      <c r="O5" s="2">
        <f t="shared" si="1"/>
        <v>0.21458110963591989</v>
      </c>
      <c r="P5" s="2">
        <f t="shared" si="1"/>
        <v>0.65534083848804181</v>
      </c>
      <c r="Q5" s="2">
        <f t="shared" si="1"/>
        <v>0.93565027426752156</v>
      </c>
      <c r="R5" s="2">
        <f t="shared" si="1"/>
        <v>0.98687989096220097</v>
      </c>
      <c r="S5" s="2">
        <f t="shared" si="1"/>
        <v>0.79648689170987852</v>
      </c>
      <c r="T5" s="2">
        <f t="shared" si="1"/>
        <v>0.41108612291550922</v>
      </c>
      <c r="U5" s="2">
        <f t="shared" si="1"/>
        <v>-7.4962865898332148E-2</v>
      </c>
      <c r="V5" s="2">
        <f t="shared" si="1"/>
        <v>-0.54265833071891467</v>
      </c>
    </row>
    <row r="6" spans="1:22">
      <c r="A6" s="2">
        <v>2</v>
      </c>
      <c r="B6" s="2">
        <f t="shared" si="0"/>
        <v>0</v>
      </c>
      <c r="C6" s="2">
        <f t="shared" si="1"/>
        <v>0.43594040860731831</v>
      </c>
      <c r="D6" s="2">
        <f t="shared" si="1"/>
        <v>0.76514740123429259</v>
      </c>
      <c r="E6" s="2">
        <f t="shared" si="1"/>
        <v>0.90701962459058461</v>
      </c>
      <c r="F6" s="2">
        <f t="shared" si="1"/>
        <v>0.82682181043180603</v>
      </c>
      <c r="G6" s="2">
        <f t="shared" si="1"/>
        <v>0.54418918066057631</v>
      </c>
      <c r="H6" s="2">
        <f t="shared" si="1"/>
        <v>0.12832006020245673</v>
      </c>
      <c r="I6" s="2">
        <f t="shared" si="1"/>
        <v>-0.31896628631177854</v>
      </c>
      <c r="J6" s="2">
        <f t="shared" si="1"/>
        <v>-0.68815856159875421</v>
      </c>
      <c r="K6" s="2">
        <f t="shared" si="1"/>
        <v>-0.88886562063747854</v>
      </c>
      <c r="L6" s="2">
        <f t="shared" si="1"/>
        <v>-0.87194737547187506</v>
      </c>
      <c r="M6" s="2">
        <f t="shared" si="1"/>
        <v>-0.64154600256291106</v>
      </c>
      <c r="N6" s="2">
        <f t="shared" si="1"/>
        <v>-0.2540717935274992</v>
      </c>
      <c r="O6" s="2">
        <f t="shared" si="1"/>
        <v>0.19560805162702194</v>
      </c>
      <c r="P6" s="2">
        <f t="shared" si="1"/>
        <v>0.59739622367395162</v>
      </c>
      <c r="Q6" s="2">
        <f t="shared" si="1"/>
        <v>0.85292096524381933</v>
      </c>
      <c r="R6" s="2">
        <f t="shared" si="1"/>
        <v>0.89962090786340931</v>
      </c>
      <c r="S6" s="2">
        <f t="shared" si="1"/>
        <v>0.72606227686200797</v>
      </c>
      <c r="T6" s="2">
        <f t="shared" si="1"/>
        <v>0.37473827817762695</v>
      </c>
      <c r="U6" s="2">
        <f t="shared" si="1"/>
        <v>-6.8334720458990028E-2</v>
      </c>
      <c r="V6" s="2">
        <f t="shared" si="1"/>
        <v>-0.49467699627055278</v>
      </c>
    </row>
    <row r="7" spans="1:22">
      <c r="A7" s="2">
        <v>2.5</v>
      </c>
      <c r="B7" s="2">
        <f t="shared" si="0"/>
        <v>0</v>
      </c>
      <c r="C7" s="2">
        <f t="shared" si="1"/>
        <v>0.28692283002665159</v>
      </c>
      <c r="D7" s="2">
        <f t="shared" si="1"/>
        <v>0.50359694447924963</v>
      </c>
      <c r="E7" s="2">
        <f t="shared" si="1"/>
        <v>0.59697296336587591</v>
      </c>
      <c r="F7" s="2">
        <f t="shared" si="1"/>
        <v>0.54418918066057631</v>
      </c>
      <c r="G7" s="2">
        <f t="shared" si="1"/>
        <v>0.35816890726838696</v>
      </c>
      <c r="H7" s="2">
        <f t="shared" si="1"/>
        <v>8.4456393799556356E-2</v>
      </c>
      <c r="I7" s="2">
        <f t="shared" si="1"/>
        <v>-0.20993399039111316</v>
      </c>
      <c r="J7" s="2">
        <f t="shared" si="1"/>
        <v>-0.45292521203016028</v>
      </c>
      <c r="K7" s="2">
        <f t="shared" si="1"/>
        <v>-0.58502454544522353</v>
      </c>
      <c r="L7" s="2">
        <f t="shared" si="1"/>
        <v>-0.57388946669097984</v>
      </c>
      <c r="M7" s="2">
        <f t="shared" si="1"/>
        <v>-0.42224623139591599</v>
      </c>
      <c r="N7" s="2">
        <f t="shared" si="1"/>
        <v>-0.16722239230298636</v>
      </c>
      <c r="O7" s="2">
        <f t="shared" si="1"/>
        <v>0.12874332051053256</v>
      </c>
      <c r="P7" s="2">
        <f t="shared" si="1"/>
        <v>0.3931881783827994</v>
      </c>
      <c r="Q7" s="2">
        <f t="shared" si="1"/>
        <v>0.56136685726983948</v>
      </c>
      <c r="R7" s="2">
        <f t="shared" si="1"/>
        <v>0.59210335114362633</v>
      </c>
      <c r="S7" s="2">
        <f t="shared" si="1"/>
        <v>0.47787229433115763</v>
      </c>
      <c r="T7" s="2">
        <f t="shared" si="1"/>
        <v>0.24664143348750883</v>
      </c>
      <c r="U7" s="2">
        <f t="shared" si="1"/>
        <v>-4.4975852194593734E-2</v>
      </c>
      <c r="V7" s="2">
        <f t="shared" si="1"/>
        <v>-0.32558148067177745</v>
      </c>
    </row>
    <row r="8" spans="1:22">
      <c r="A8" s="2">
        <v>3</v>
      </c>
      <c r="B8" s="2">
        <f t="shared" si="0"/>
        <v>0</v>
      </c>
      <c r="C8" s="2">
        <f t="shared" si="1"/>
        <v>6.7656535871931309E-2</v>
      </c>
      <c r="D8" s="2">
        <f t="shared" si="1"/>
        <v>0.11874839215823475</v>
      </c>
      <c r="E8" s="2">
        <f t="shared" si="1"/>
        <v>0.14076650054924131</v>
      </c>
      <c r="F8" s="2">
        <f t="shared" si="1"/>
        <v>0.12832006020245673</v>
      </c>
      <c r="G8" s="2">
        <f t="shared" si="1"/>
        <v>8.4456393799556356E-2</v>
      </c>
      <c r="H8" s="2">
        <f t="shared" si="1"/>
        <v>1.9914856674816989E-2</v>
      </c>
      <c r="I8" s="2">
        <f t="shared" si="1"/>
        <v>-4.9502531918825386E-2</v>
      </c>
      <c r="J8" s="2">
        <f t="shared" si="1"/>
        <v>-0.10679997423758245</v>
      </c>
      <c r="K8" s="2">
        <f t="shared" si="1"/>
        <v>-0.13794905808366142</v>
      </c>
      <c r="L8" s="2">
        <f t="shared" si="1"/>
        <v>-0.13532340136926441</v>
      </c>
      <c r="M8" s="2">
        <f t="shared" si="1"/>
        <v>-9.9565856431055047E-2</v>
      </c>
      <c r="N8" s="2">
        <f t="shared" si="1"/>
        <v>-3.9431117357884231E-2</v>
      </c>
      <c r="O8" s="2">
        <f t="shared" si="1"/>
        <v>3.0357734452791066E-2</v>
      </c>
      <c r="P8" s="2">
        <f t="shared" si="1"/>
        <v>9.2713954106420263E-2</v>
      </c>
      <c r="Q8" s="2">
        <f t="shared" si="1"/>
        <v>0.13237056428260641</v>
      </c>
      <c r="R8" s="2">
        <f t="shared" si="1"/>
        <v>0.13961824373758774</v>
      </c>
      <c r="S8" s="2">
        <f t="shared" si="1"/>
        <v>0.11268250776912704</v>
      </c>
      <c r="T8" s="2">
        <f t="shared" si="1"/>
        <v>5.8158163958936956E-2</v>
      </c>
      <c r="U8" s="2">
        <f t="shared" si="1"/>
        <v>-1.060532672527858E-2</v>
      </c>
      <c r="V8" s="2">
        <f t="shared" si="1"/>
        <v>-7.6772263553445783E-2</v>
      </c>
    </row>
    <row r="9" spans="1:22">
      <c r="A9" s="2">
        <v>3.5</v>
      </c>
      <c r="B9" s="2">
        <f t="shared" si="0"/>
        <v>0</v>
      </c>
      <c r="C9" s="2">
        <f t="shared" si="1"/>
        <v>-0.16817443786841677</v>
      </c>
      <c r="D9" s="2">
        <f t="shared" si="1"/>
        <v>-0.29517390805807697</v>
      </c>
      <c r="E9" s="2">
        <f t="shared" si="1"/>
        <v>-0.34990451100518433</v>
      </c>
      <c r="F9" s="2">
        <f t="shared" si="1"/>
        <v>-0.31896628631177854</v>
      </c>
      <c r="G9" s="2">
        <f t="shared" si="1"/>
        <v>-0.20993399039111316</v>
      </c>
      <c r="H9" s="2">
        <f t="shared" si="1"/>
        <v>-4.9502531918825386E-2</v>
      </c>
      <c r="I9" s="2">
        <f t="shared" si="1"/>
        <v>0.12304887282834767</v>
      </c>
      <c r="J9" s="2">
        <f t="shared" si="1"/>
        <v>0.26547362202767344</v>
      </c>
      <c r="K9" s="2">
        <f t="shared" si="1"/>
        <v>0.3429011698383766</v>
      </c>
      <c r="L9" s="2">
        <f t="shared" si="1"/>
        <v>0.33637455217626322</v>
      </c>
      <c r="M9" s="2">
        <f t="shared" si="1"/>
        <v>0.24749171266876729</v>
      </c>
      <c r="N9" s="2">
        <f t="shared" si="1"/>
        <v>9.8014270324722375E-2</v>
      </c>
      <c r="O9" s="2">
        <f t="shared" si="1"/>
        <v>-7.5460483761996502E-2</v>
      </c>
      <c r="P9" s="2">
        <f t="shared" si="1"/>
        <v>-0.23045987964740189</v>
      </c>
      <c r="Q9" s="2">
        <f t="shared" si="1"/>
        <v>-0.32903465942583138</v>
      </c>
      <c r="R9" s="2">
        <f t="shared" si="1"/>
        <v>-0.34705027909189279</v>
      </c>
      <c r="S9" s="2">
        <f t="shared" si="1"/>
        <v>-0.28009588663463292</v>
      </c>
      <c r="T9" s="2">
        <f t="shared" si="1"/>
        <v>-0.14456425244366033</v>
      </c>
      <c r="U9" s="2">
        <f t="shared" si="1"/>
        <v>2.6361752600084901E-2</v>
      </c>
      <c r="V9" s="2">
        <f t="shared" si="1"/>
        <v>0.19083348120906571</v>
      </c>
    </row>
    <row r="10" spans="1:22">
      <c r="A10" s="2">
        <v>4</v>
      </c>
      <c r="B10" s="2">
        <f t="shared" si="0"/>
        <v>0</v>
      </c>
      <c r="C10" s="2">
        <f t="shared" si="1"/>
        <v>-0.3628304439300083</v>
      </c>
      <c r="D10" s="2">
        <f t="shared" si="1"/>
        <v>-0.6368273410318358</v>
      </c>
      <c r="E10" s="2">
        <f t="shared" si="1"/>
        <v>-0.75490669491909679</v>
      </c>
      <c r="F10" s="2">
        <f t="shared" si="1"/>
        <v>-0.68815856159875421</v>
      </c>
      <c r="G10" s="2">
        <f t="shared" si="1"/>
        <v>-0.45292521203016028</v>
      </c>
      <c r="H10" s="2">
        <f t="shared" si="1"/>
        <v>-0.10679997423758245</v>
      </c>
      <c r="I10" s="2">
        <f t="shared" si="1"/>
        <v>0.26547362202767344</v>
      </c>
      <c r="J10" s="2">
        <f t="shared" si="1"/>
        <v>0.57275001690430671</v>
      </c>
      <c r="K10" s="2">
        <f t="shared" si="1"/>
        <v>0.73979723228759808</v>
      </c>
      <c r="L10" s="2">
        <f t="shared" si="1"/>
        <v>0.7257162838764083</v>
      </c>
      <c r="M10" s="2">
        <f t="shared" si="1"/>
        <v>0.53395467893204063</v>
      </c>
      <c r="N10" s="2">
        <f t="shared" si="1"/>
        <v>0.21146234626465502</v>
      </c>
      <c r="O10" s="2">
        <f t="shared" si="1"/>
        <v>-0.16280334377547057</v>
      </c>
      <c r="P10" s="2">
        <f t="shared" si="1"/>
        <v>-0.49720909729424806</v>
      </c>
      <c r="Q10" s="2">
        <f t="shared" si="1"/>
        <v>-0.70988072302190108</v>
      </c>
      <c r="R10" s="2">
        <f t="shared" si="1"/>
        <v>-0.74874878979805193</v>
      </c>
      <c r="S10" s="2">
        <f t="shared" si="1"/>
        <v>-0.60429703930468015</v>
      </c>
      <c r="T10" s="2">
        <f t="shared" si="1"/>
        <v>-0.31189229799348495</v>
      </c>
      <c r="U10" s="2">
        <f t="shared" si="1"/>
        <v>5.687455549068398E-2</v>
      </c>
      <c r="V10" s="2">
        <f t="shared" si="1"/>
        <v>0.41171653422126614</v>
      </c>
    </row>
    <row r="11" spans="1:22">
      <c r="A11" s="2">
        <v>4.5</v>
      </c>
      <c r="B11" s="2">
        <f t="shared" si="0"/>
        <v>0</v>
      </c>
      <c r="C11" s="2">
        <f t="shared" si="1"/>
        <v>-0.46865290316341907</v>
      </c>
      <c r="D11" s="2">
        <f t="shared" si="1"/>
        <v>-0.82256323079102811</v>
      </c>
      <c r="E11" s="2">
        <f t="shared" si="1"/>
        <v>-0.97508139162540575</v>
      </c>
      <c r="F11" s="2">
        <f t="shared" si="1"/>
        <v>-0.88886562063747854</v>
      </c>
      <c r="G11" s="2">
        <f t="shared" si="1"/>
        <v>-0.58502454544522353</v>
      </c>
      <c r="H11" s="2">
        <f t="shared" si="1"/>
        <v>-0.13794905808366142</v>
      </c>
      <c r="I11" s="2">
        <f t="shared" si="1"/>
        <v>0.3429011698383766</v>
      </c>
      <c r="J11" s="2">
        <f t="shared" si="1"/>
        <v>0.73979723228759808</v>
      </c>
      <c r="K11" s="2">
        <f t="shared" si="1"/>
        <v>0.95556513094233841</v>
      </c>
      <c r="L11" s="2">
        <f t="shared" si="1"/>
        <v>0.93737735904337549</v>
      </c>
      <c r="M11" s="2">
        <f t="shared" si="1"/>
        <v>0.68968691747229605</v>
      </c>
      <c r="N11" s="2">
        <f t="shared" si="1"/>
        <v>0.27313706483184769</v>
      </c>
      <c r="O11" s="2">
        <f t="shared" si="1"/>
        <v>-0.21028626726759658</v>
      </c>
      <c r="P11" s="2">
        <f t="shared" si="1"/>
        <v>-0.64222418714996976</v>
      </c>
      <c r="Q11" s="2">
        <f t="shared" si="1"/>
        <v>-0.91692322766646872</v>
      </c>
      <c r="R11" s="2">
        <f t="shared" si="1"/>
        <v>-0.96712748323468845</v>
      </c>
      <c r="S11" s="2">
        <f t="shared" si="1"/>
        <v>-0.78054520115690396</v>
      </c>
      <c r="T11" s="2">
        <f t="shared" si="1"/>
        <v>-0.40285823137033588</v>
      </c>
      <c r="U11" s="2">
        <f t="shared" si="1"/>
        <v>7.3462483627696321E-2</v>
      </c>
      <c r="V11" s="2">
        <f t="shared" si="1"/>
        <v>0.53179702053998246</v>
      </c>
    </row>
    <row r="12" spans="1:22">
      <c r="A12" s="2">
        <v>5</v>
      </c>
      <c r="B12" s="2">
        <f t="shared" si="0"/>
        <v>0</v>
      </c>
      <c r="C12" s="2">
        <f t="shared" si="1"/>
        <v>-0.45973278686101987</v>
      </c>
      <c r="D12" s="2">
        <f t="shared" si="1"/>
        <v>-0.80690695375698895</v>
      </c>
      <c r="E12" s="2">
        <f t="shared" si="1"/>
        <v>-0.95652215650940997</v>
      </c>
      <c r="F12" s="2">
        <f t="shared" si="1"/>
        <v>-0.87194737547187506</v>
      </c>
      <c r="G12" s="2">
        <f t="shared" si="1"/>
        <v>-0.57388946669097984</v>
      </c>
      <c r="H12" s="2">
        <f t="shared" si="1"/>
        <v>-0.13532340136926441</v>
      </c>
      <c r="I12" s="2">
        <f t="shared" si="1"/>
        <v>0.33637455217626322</v>
      </c>
      <c r="J12" s="2">
        <f t="shared" si="1"/>
        <v>0.7257162838764083</v>
      </c>
      <c r="K12" s="2">
        <f t="shared" si="1"/>
        <v>0.93737735904337549</v>
      </c>
      <c r="L12" s="2">
        <f t="shared" si="1"/>
        <v>0.91953576453822616</v>
      </c>
      <c r="M12" s="2">
        <f t="shared" si="1"/>
        <v>0.67655974494318261</v>
      </c>
      <c r="N12" s="2">
        <f t="shared" si="1"/>
        <v>0.26793830394004448</v>
      </c>
      <c r="O12" s="2">
        <f t="shared" si="1"/>
        <v>-0.20628377854265148</v>
      </c>
      <c r="P12" s="2">
        <f t="shared" si="1"/>
        <v>-0.63000039763981719</v>
      </c>
      <c r="Q12" s="2">
        <f t="shared" si="1"/>
        <v>-0.89947094736275723</v>
      </c>
      <c r="R12" s="2">
        <f t="shared" si="1"/>
        <v>-0.94871963902532086</v>
      </c>
      <c r="S12" s="2">
        <f t="shared" si="1"/>
        <v>-0.76568867530034412</v>
      </c>
      <c r="T12" s="2">
        <f t="shared" si="1"/>
        <v>-0.39519041953572276</v>
      </c>
      <c r="U12" s="2">
        <f t="shared" si="1"/>
        <v>7.2064233678962628E-2</v>
      </c>
      <c r="V12" s="2">
        <f t="shared" si="1"/>
        <v>0.5216750491610237</v>
      </c>
    </row>
    <row r="13" spans="1:22">
      <c r="A13" s="2">
        <v>5.5</v>
      </c>
      <c r="B13" s="2">
        <f t="shared" si="0"/>
        <v>0</v>
      </c>
      <c r="C13" s="2">
        <f t="shared" si="1"/>
        <v>-0.33825405059356989</v>
      </c>
      <c r="D13" s="2">
        <f t="shared" si="1"/>
        <v>-0.59369171257940156</v>
      </c>
      <c r="E13" s="2">
        <f t="shared" si="1"/>
        <v>-0.70377293760345827</v>
      </c>
      <c r="F13" s="2">
        <f t="shared" si="1"/>
        <v>-0.64154600256291106</v>
      </c>
      <c r="G13" s="2">
        <f t="shared" si="1"/>
        <v>-0.42224623139591599</v>
      </c>
      <c r="H13" s="2">
        <f t="shared" si="1"/>
        <v>-9.9565856431055047E-2</v>
      </c>
      <c r="I13" s="2">
        <f t="shared" si="1"/>
        <v>0.24749171266876729</v>
      </c>
      <c r="J13" s="2">
        <f t="shared" si="1"/>
        <v>0.53395467893204063</v>
      </c>
      <c r="K13" s="2">
        <f t="shared" si="1"/>
        <v>0.68968691747229605</v>
      </c>
      <c r="L13" s="2">
        <f t="shared" si="1"/>
        <v>0.67655974494318261</v>
      </c>
      <c r="M13" s="2">
        <f t="shared" si="1"/>
        <v>0.49778715100597465</v>
      </c>
      <c r="N13" s="2">
        <f t="shared" si="1"/>
        <v>0.19713890156868341</v>
      </c>
      <c r="O13" s="2">
        <f t="shared" si="1"/>
        <v>-0.15177582643217619</v>
      </c>
      <c r="P13" s="2">
        <f t="shared" si="1"/>
        <v>-0.46353053875543887</v>
      </c>
      <c r="Q13" s="2">
        <f t="shared" si="1"/>
        <v>-0.66179680899866933</v>
      </c>
      <c r="R13" s="2">
        <f t="shared" si="1"/>
        <v>-0.69803213942841291</v>
      </c>
      <c r="S13" s="2">
        <f t="shared" si="1"/>
        <v>-0.56336485740413955</v>
      </c>
      <c r="T13" s="2">
        <f t="shared" si="1"/>
        <v>-0.29076621025104571</v>
      </c>
      <c r="U13" s="2">
        <f t="shared" si="1"/>
        <v>5.3022145997604679E-2</v>
      </c>
      <c r="V13" s="2">
        <f t="shared" si="1"/>
        <v>0.38382883169405224</v>
      </c>
    </row>
    <row r="14" spans="1:22">
      <c r="A14" s="2">
        <v>6</v>
      </c>
      <c r="B14" s="2">
        <f t="shared" si="0"/>
        <v>0</v>
      </c>
      <c r="C14" s="2">
        <f t="shared" si="1"/>
        <v>-0.13395892571838175</v>
      </c>
      <c r="D14" s="2">
        <f t="shared" si="1"/>
        <v>-0.23512003444003918</v>
      </c>
      <c r="E14" s="2">
        <f t="shared" si="1"/>
        <v>-0.27871555863290276</v>
      </c>
      <c r="F14" s="2">
        <f t="shared" si="1"/>
        <v>-0.2540717935274992</v>
      </c>
      <c r="G14" s="2">
        <f t="shared" si="1"/>
        <v>-0.16722239230298636</v>
      </c>
      <c r="H14" s="2">
        <f t="shared" si="1"/>
        <v>-3.9431117357884231E-2</v>
      </c>
      <c r="I14" s="2">
        <f t="shared" si="1"/>
        <v>9.8014270324722375E-2</v>
      </c>
      <c r="J14" s="2">
        <f t="shared" si="1"/>
        <v>0.21146234626465502</v>
      </c>
      <c r="K14" s="2">
        <f t="shared" si="1"/>
        <v>0.27313706483184769</v>
      </c>
      <c r="L14" s="2">
        <f t="shared" si="1"/>
        <v>0.26793830394004448</v>
      </c>
      <c r="M14" s="2">
        <f t="shared" si="1"/>
        <v>0.19713890156868341</v>
      </c>
      <c r="N14" s="2">
        <f t="shared" si="1"/>
        <v>7.8073020633753945E-2</v>
      </c>
      <c r="O14" s="2">
        <f t="shared" si="1"/>
        <v>-6.0107858644103972E-2</v>
      </c>
      <c r="P14" s="2">
        <f t="shared" si="1"/>
        <v>-0.18357223779102824</v>
      </c>
      <c r="Q14" s="2">
        <f t="shared" si="1"/>
        <v>-0.26209173082109455</v>
      </c>
      <c r="R14" s="2">
        <f t="shared" si="1"/>
        <v>-0.27644202737748796</v>
      </c>
      <c r="S14" s="2">
        <f t="shared" si="1"/>
        <v>-0.22310967437911436</v>
      </c>
      <c r="T14" s="2">
        <f t="shared" si="1"/>
        <v>-0.11515229187081209</v>
      </c>
      <c r="U14" s="2">
        <f t="shared" si="1"/>
        <v>2.0998387764043936E-2</v>
      </c>
      <c r="V14" s="2">
        <f t="shared" si="1"/>
        <v>0.15200792972988636</v>
      </c>
    </row>
    <row r="15" spans="1:22">
      <c r="A15" s="2">
        <v>6.5</v>
      </c>
      <c r="B15" s="2">
        <f t="shared" si="0"/>
        <v>0</v>
      </c>
      <c r="C15" s="2">
        <f t="shared" si="1"/>
        <v>0.10313401615353068</v>
      </c>
      <c r="D15" s="2">
        <f t="shared" si="1"/>
        <v>0.18101722822811708</v>
      </c>
      <c r="E15" s="2">
        <f t="shared" si="1"/>
        <v>0.21458110963591989</v>
      </c>
      <c r="F15" s="2">
        <f t="shared" si="1"/>
        <v>0.19560805162702194</v>
      </c>
      <c r="G15" s="2">
        <f t="shared" si="1"/>
        <v>0.12874332051053256</v>
      </c>
      <c r="H15" s="2">
        <f t="shared" si="1"/>
        <v>3.0357734452791066E-2</v>
      </c>
      <c r="I15" s="2">
        <f t="shared" si="1"/>
        <v>-7.5460483761996502E-2</v>
      </c>
      <c r="J15" s="2">
        <f t="shared" si="1"/>
        <v>-0.16280334377547057</v>
      </c>
      <c r="K15" s="2">
        <f t="shared" si="1"/>
        <v>-0.21028626726759658</v>
      </c>
      <c r="L15" s="2">
        <f t="shared" si="1"/>
        <v>-0.20628377854265148</v>
      </c>
      <c r="M15" s="2">
        <f t="shared" ref="M15:V22" si="3">SIN($A15)*SIN(M$1)</f>
        <v>-0.15177582643217619</v>
      </c>
      <c r="N15" s="2">
        <f t="shared" si="3"/>
        <v>-6.0107858644103972E-2</v>
      </c>
      <c r="O15" s="2">
        <f t="shared" si="3"/>
        <v>4.6276609274901889E-2</v>
      </c>
      <c r="P15" s="2">
        <f t="shared" si="3"/>
        <v>0.14133094929024034</v>
      </c>
      <c r="Q15" s="2">
        <f t="shared" si="3"/>
        <v>0.20178254383015307</v>
      </c>
      <c r="R15" s="2">
        <f t="shared" si="3"/>
        <v>0.21283073422820395</v>
      </c>
      <c r="S15" s="2">
        <f t="shared" si="3"/>
        <v>0.17177053815583943</v>
      </c>
      <c r="T15" s="2">
        <f t="shared" si="3"/>
        <v>8.8654923635975255E-2</v>
      </c>
      <c r="U15" s="2">
        <f t="shared" si="3"/>
        <v>-1.6166508138530405E-2</v>
      </c>
      <c r="V15" s="2">
        <f t="shared" si="3"/>
        <v>-0.11702981489404139</v>
      </c>
    </row>
    <row r="16" spans="1:22">
      <c r="A16" s="2">
        <v>7</v>
      </c>
      <c r="B16" s="2">
        <f t="shared" si="0"/>
        <v>0</v>
      </c>
      <c r="C16" s="2">
        <f t="shared" ref="C16:Q22" si="4">SIN($A16)*SIN(C$1)</f>
        <v>0.31497615394649886</v>
      </c>
      <c r="D16" s="2">
        <f t="shared" si="4"/>
        <v>0.55283516022948975</v>
      </c>
      <c r="E16" s="2">
        <f t="shared" si="4"/>
        <v>0.65534083848804181</v>
      </c>
      <c r="F16" s="2">
        <f t="shared" si="4"/>
        <v>0.59739622367395162</v>
      </c>
      <c r="G16" s="2">
        <f t="shared" si="4"/>
        <v>0.3931881783827994</v>
      </c>
      <c r="H16" s="2">
        <f t="shared" si="4"/>
        <v>9.2713954106420263E-2</v>
      </c>
      <c r="I16" s="2">
        <f t="shared" si="4"/>
        <v>-0.23045987964740189</v>
      </c>
      <c r="J16" s="2">
        <f t="shared" si="4"/>
        <v>-0.49720909729424806</v>
      </c>
      <c r="K16" s="2">
        <f t="shared" si="4"/>
        <v>-0.64222418714996976</v>
      </c>
      <c r="L16" s="2">
        <f t="shared" si="4"/>
        <v>-0.63000039763981719</v>
      </c>
      <c r="M16" s="2">
        <f t="shared" si="4"/>
        <v>-0.46353053875543887</v>
      </c>
      <c r="N16" s="2">
        <f t="shared" si="4"/>
        <v>-0.18357223779102824</v>
      </c>
      <c r="O16" s="2">
        <f t="shared" si="4"/>
        <v>0.14133094929024034</v>
      </c>
      <c r="P16" s="2">
        <f t="shared" si="4"/>
        <v>0.43163139089608316</v>
      </c>
      <c r="Q16" s="2">
        <f t="shared" si="4"/>
        <v>0.61625341433953884</v>
      </c>
      <c r="R16" s="2">
        <f t="shared" si="3"/>
        <v>0.64999510936348048</v>
      </c>
      <c r="S16" s="2">
        <f t="shared" si="3"/>
        <v>0.52459533224329347</v>
      </c>
      <c r="T16" s="2">
        <f t="shared" si="3"/>
        <v>0.27075632188812115</v>
      </c>
      <c r="U16" s="2">
        <f t="shared" si="3"/>
        <v>-4.9373279022110084E-2</v>
      </c>
      <c r="V16" s="2">
        <f t="shared" si="3"/>
        <v>-0.35741457927442422</v>
      </c>
    </row>
    <row r="17" spans="1:22">
      <c r="A17" s="2">
        <v>7.5</v>
      </c>
      <c r="B17" s="2">
        <f t="shared" si="0"/>
        <v>0</v>
      </c>
      <c r="C17" s="2">
        <f t="shared" si="4"/>
        <v>0.44970114407595912</v>
      </c>
      <c r="D17" s="2">
        <f t="shared" si="4"/>
        <v>0.78929976420642356</v>
      </c>
      <c r="E17" s="2">
        <f t="shared" si="4"/>
        <v>0.93565027426752156</v>
      </c>
      <c r="F17" s="2">
        <f t="shared" si="4"/>
        <v>0.85292096524381933</v>
      </c>
      <c r="G17" s="2">
        <f t="shared" si="4"/>
        <v>0.56136685726983948</v>
      </c>
      <c r="H17" s="2">
        <f t="shared" si="4"/>
        <v>0.13237056428260641</v>
      </c>
      <c r="I17" s="2">
        <f t="shared" si="4"/>
        <v>-0.32903465942583138</v>
      </c>
      <c r="J17" s="2">
        <f t="shared" si="4"/>
        <v>-0.70988072302190108</v>
      </c>
      <c r="K17" s="2">
        <f t="shared" si="4"/>
        <v>-0.91692322766646872</v>
      </c>
      <c r="L17" s="2">
        <f t="shared" si="4"/>
        <v>-0.89947094736275723</v>
      </c>
      <c r="M17" s="2">
        <f t="shared" si="4"/>
        <v>-0.66179680899866933</v>
      </c>
      <c r="N17" s="2">
        <f t="shared" si="4"/>
        <v>-0.26209173082109455</v>
      </c>
      <c r="O17" s="2">
        <f t="shared" si="4"/>
        <v>0.20178254383015307</v>
      </c>
      <c r="P17" s="2">
        <f t="shared" si="4"/>
        <v>0.61625341433953884</v>
      </c>
      <c r="Q17" s="2">
        <f t="shared" si="4"/>
        <v>0.87984395642941071</v>
      </c>
      <c r="R17" s="2">
        <f t="shared" si="3"/>
        <v>0.92801801235462855</v>
      </c>
      <c r="S17" s="2">
        <f t="shared" si="3"/>
        <v>0.74898089309576221</v>
      </c>
      <c r="T17" s="2">
        <f t="shared" si="3"/>
        <v>0.38656712958520828</v>
      </c>
      <c r="U17" s="2">
        <f t="shared" si="3"/>
        <v>-7.0491749247772725E-2</v>
      </c>
      <c r="V17" s="2">
        <f t="shared" si="3"/>
        <v>-0.5102917893791965</v>
      </c>
    </row>
    <row r="18" spans="1:22">
      <c r="A18" s="2">
        <v>8</v>
      </c>
      <c r="B18" s="2">
        <f t="shared" si="0"/>
        <v>0</v>
      </c>
      <c r="C18" s="2">
        <f t="shared" si="4"/>
        <v>0.4743236102599247</v>
      </c>
      <c r="D18" s="2">
        <f t="shared" si="4"/>
        <v>0.83251625811399077</v>
      </c>
      <c r="E18" s="2">
        <f t="shared" si="4"/>
        <v>0.98687989096220097</v>
      </c>
      <c r="F18" s="2">
        <f t="shared" si="4"/>
        <v>0.89962090786340931</v>
      </c>
      <c r="G18" s="2">
        <f t="shared" si="4"/>
        <v>0.59210335114362633</v>
      </c>
      <c r="H18" s="2">
        <f t="shared" si="4"/>
        <v>0.13961824373758774</v>
      </c>
      <c r="I18" s="2">
        <f t="shared" si="4"/>
        <v>-0.34705027909189279</v>
      </c>
      <c r="J18" s="2">
        <f t="shared" si="4"/>
        <v>-0.74874878979805193</v>
      </c>
      <c r="K18" s="2">
        <f t="shared" si="4"/>
        <v>-0.96712748323468845</v>
      </c>
      <c r="L18" s="2">
        <f t="shared" si="4"/>
        <v>-0.94871963902532086</v>
      </c>
      <c r="M18" s="2">
        <f t="shared" si="4"/>
        <v>-0.69803213942841291</v>
      </c>
      <c r="N18" s="2">
        <f t="shared" si="4"/>
        <v>-0.27644202737748796</v>
      </c>
      <c r="O18" s="2">
        <f t="shared" si="4"/>
        <v>0.21283073422820395</v>
      </c>
      <c r="P18" s="2">
        <f t="shared" si="4"/>
        <v>0.64999510936348048</v>
      </c>
      <c r="Q18" s="2">
        <f t="shared" si="4"/>
        <v>0.92801801235462855</v>
      </c>
      <c r="R18" s="2">
        <f t="shared" si="3"/>
        <v>0.97882974016169233</v>
      </c>
      <c r="S18" s="2">
        <f t="shared" si="3"/>
        <v>0.78998980969654309</v>
      </c>
      <c r="T18" s="2">
        <f t="shared" si="3"/>
        <v>0.40773282195986837</v>
      </c>
      <c r="U18" s="2">
        <f t="shared" si="3"/>
        <v>-7.4351380771878195E-2</v>
      </c>
      <c r="V18" s="2">
        <f t="shared" si="3"/>
        <v>-0.53823177239561126</v>
      </c>
    </row>
    <row r="19" spans="1:22">
      <c r="A19" s="2">
        <v>8.5</v>
      </c>
      <c r="B19" s="2">
        <f t="shared" si="0"/>
        <v>0</v>
      </c>
      <c r="C19" s="2">
        <f t="shared" si="4"/>
        <v>0.3828151140380317</v>
      </c>
      <c r="D19" s="2">
        <f t="shared" si="4"/>
        <v>0.67190373701570216</v>
      </c>
      <c r="E19" s="2">
        <f t="shared" si="4"/>
        <v>0.79648689170987852</v>
      </c>
      <c r="F19" s="2">
        <f t="shared" si="4"/>
        <v>0.72606227686200797</v>
      </c>
      <c r="G19" s="2">
        <f t="shared" si="4"/>
        <v>0.47787229433115763</v>
      </c>
      <c r="H19" s="2">
        <f t="shared" si="4"/>
        <v>0.11268250776912704</v>
      </c>
      <c r="I19" s="2">
        <f t="shared" si="4"/>
        <v>-0.28009588663463292</v>
      </c>
      <c r="J19" s="2">
        <f t="shared" si="4"/>
        <v>-0.60429703930468015</v>
      </c>
      <c r="K19" s="2">
        <f t="shared" si="4"/>
        <v>-0.78054520115690396</v>
      </c>
      <c r="L19" s="2">
        <f t="shared" si="4"/>
        <v>-0.76568867530034412</v>
      </c>
      <c r="M19" s="2">
        <f t="shared" si="4"/>
        <v>-0.56336485740413955</v>
      </c>
      <c r="N19" s="2">
        <f t="shared" si="4"/>
        <v>-0.22310967437911436</v>
      </c>
      <c r="O19" s="2">
        <f t="shared" si="4"/>
        <v>0.17177053815583943</v>
      </c>
      <c r="P19" s="2">
        <f t="shared" si="4"/>
        <v>0.52459533224329347</v>
      </c>
      <c r="Q19" s="2">
        <f t="shared" si="4"/>
        <v>0.74898089309576221</v>
      </c>
      <c r="R19" s="2">
        <f t="shared" si="3"/>
        <v>0.78998980969654309</v>
      </c>
      <c r="S19" s="2">
        <f t="shared" si="3"/>
        <v>0.63758166902579838</v>
      </c>
      <c r="T19" s="2">
        <f t="shared" si="3"/>
        <v>0.32907129933945672</v>
      </c>
      <c r="U19" s="2">
        <f t="shared" si="3"/>
        <v>-6.0007201187970205E-2</v>
      </c>
      <c r="V19" s="2">
        <f t="shared" si="3"/>
        <v>-0.43439384604027648</v>
      </c>
    </row>
    <row r="20" spans="1:22">
      <c r="A20" s="2">
        <v>9</v>
      </c>
      <c r="B20" s="2">
        <f t="shared" si="0"/>
        <v>0</v>
      </c>
      <c r="C20" s="2">
        <f t="shared" si="4"/>
        <v>0.19758012675577744</v>
      </c>
      <c r="D20" s="2">
        <f t="shared" si="4"/>
        <v>0.34678574763391951</v>
      </c>
      <c r="E20" s="2">
        <f t="shared" si="4"/>
        <v>0.41108612291550922</v>
      </c>
      <c r="F20" s="2">
        <f t="shared" si="4"/>
        <v>0.37473827817762695</v>
      </c>
      <c r="G20" s="2">
        <f t="shared" si="4"/>
        <v>0.24664143348750883</v>
      </c>
      <c r="H20" s="2">
        <f t="shared" si="4"/>
        <v>5.8158163958936956E-2</v>
      </c>
      <c r="I20" s="2">
        <f t="shared" si="4"/>
        <v>-0.14456425244366033</v>
      </c>
      <c r="J20" s="2">
        <f t="shared" si="4"/>
        <v>-0.31189229799348495</v>
      </c>
      <c r="K20" s="2">
        <f t="shared" si="4"/>
        <v>-0.40285823137033588</v>
      </c>
      <c r="L20" s="2">
        <f t="shared" si="4"/>
        <v>-0.39519041953572276</v>
      </c>
      <c r="M20" s="2">
        <f t="shared" si="4"/>
        <v>-0.29076621025104571</v>
      </c>
      <c r="N20" s="2">
        <f t="shared" si="4"/>
        <v>-0.11515229187081209</v>
      </c>
      <c r="O20" s="2">
        <f t="shared" si="4"/>
        <v>8.8654923635975255E-2</v>
      </c>
      <c r="P20" s="2">
        <f t="shared" si="4"/>
        <v>0.27075632188812115</v>
      </c>
      <c r="Q20" s="2">
        <f t="shared" si="4"/>
        <v>0.38656712958520828</v>
      </c>
      <c r="R20" s="2">
        <f t="shared" si="3"/>
        <v>0.40773282195986837</v>
      </c>
      <c r="S20" s="2">
        <f t="shared" si="3"/>
        <v>0.32907129933945672</v>
      </c>
      <c r="T20" s="2">
        <f t="shared" si="3"/>
        <v>0.16984164587795994</v>
      </c>
      <c r="U20" s="2">
        <f t="shared" si="3"/>
        <v>-3.0971165928941627E-2</v>
      </c>
      <c r="V20" s="2">
        <f t="shared" si="3"/>
        <v>-0.22420115615926475</v>
      </c>
    </row>
    <row r="21" spans="1:22">
      <c r="A21" s="2">
        <v>9.5</v>
      </c>
      <c r="B21" s="2">
        <f t="shared" si="0"/>
        <v>0</v>
      </c>
      <c r="C21" s="2">
        <f t="shared" si="4"/>
        <v>-3.6029366404112265E-2</v>
      </c>
      <c r="D21" s="2">
        <f t="shared" si="4"/>
        <v>-6.3237487344415533E-2</v>
      </c>
      <c r="E21" s="2">
        <f t="shared" si="4"/>
        <v>-7.4962865898332148E-2</v>
      </c>
      <c r="F21" s="2">
        <f t="shared" si="4"/>
        <v>-6.8334720458990028E-2</v>
      </c>
      <c r="G21" s="2">
        <f t="shared" si="4"/>
        <v>-4.4975852194593734E-2</v>
      </c>
      <c r="H21" s="2">
        <f t="shared" si="4"/>
        <v>-1.060532672527858E-2</v>
      </c>
      <c r="I21" s="2">
        <f t="shared" si="4"/>
        <v>2.6361752600084901E-2</v>
      </c>
      <c r="J21" s="2">
        <f t="shared" si="4"/>
        <v>5.687455549068398E-2</v>
      </c>
      <c r="K21" s="2">
        <f t="shared" si="4"/>
        <v>7.3462483627696321E-2</v>
      </c>
      <c r="L21" s="2">
        <f t="shared" si="4"/>
        <v>7.2064233678962628E-2</v>
      </c>
      <c r="M21" s="2">
        <f t="shared" si="4"/>
        <v>5.3022145997604679E-2</v>
      </c>
      <c r="N21" s="2">
        <f t="shared" si="4"/>
        <v>2.0998387764043936E-2</v>
      </c>
      <c r="O21" s="2">
        <f t="shared" si="4"/>
        <v>-1.6166508138530405E-2</v>
      </c>
      <c r="P21" s="2">
        <f t="shared" si="4"/>
        <v>-4.9373279022110084E-2</v>
      </c>
      <c r="Q21" s="2">
        <f t="shared" si="4"/>
        <v>-7.0491749247772725E-2</v>
      </c>
      <c r="R21" s="2">
        <f t="shared" si="3"/>
        <v>-7.4351380771878195E-2</v>
      </c>
      <c r="S21" s="2">
        <f t="shared" si="3"/>
        <v>-6.0007201187970205E-2</v>
      </c>
      <c r="T21" s="2">
        <f t="shared" si="3"/>
        <v>-3.0971165928941627E-2</v>
      </c>
      <c r="U21" s="2">
        <f t="shared" si="3"/>
        <v>5.6476909066653725E-3</v>
      </c>
      <c r="V21" s="2">
        <f t="shared" si="3"/>
        <v>4.0883796038214341E-2</v>
      </c>
    </row>
    <row r="22" spans="1:22">
      <c r="A22" s="2">
        <v>10</v>
      </c>
      <c r="B22" s="2">
        <f t="shared" si="0"/>
        <v>0</v>
      </c>
      <c r="C22" s="2">
        <f t="shared" si="4"/>
        <v>-0.26081761410019294</v>
      </c>
      <c r="D22" s="2">
        <f t="shared" si="4"/>
        <v>-0.45777797993636388</v>
      </c>
      <c r="E22" s="2">
        <f t="shared" si="4"/>
        <v>-0.54265833071891467</v>
      </c>
      <c r="F22" s="2">
        <f t="shared" si="4"/>
        <v>-0.49467699627055278</v>
      </c>
      <c r="G22" s="2">
        <f t="shared" si="4"/>
        <v>-0.32558148067177745</v>
      </c>
      <c r="H22" s="2">
        <f t="shared" si="4"/>
        <v>-7.6772263553445783E-2</v>
      </c>
      <c r="I22" s="2">
        <f t="shared" si="4"/>
        <v>0.19083348120906571</v>
      </c>
      <c r="J22" s="2">
        <f t="shared" si="4"/>
        <v>0.41171653422126614</v>
      </c>
      <c r="K22" s="2">
        <f t="shared" si="4"/>
        <v>0.53179702053998246</v>
      </c>
      <c r="L22" s="2">
        <f t="shared" si="4"/>
        <v>0.5216750491610237</v>
      </c>
      <c r="M22" s="2">
        <f t="shared" si="4"/>
        <v>0.38382883169405224</v>
      </c>
      <c r="N22" s="2">
        <f t="shared" si="4"/>
        <v>0.15200792972988636</v>
      </c>
      <c r="O22" s="2">
        <f t="shared" si="4"/>
        <v>-0.11702981489404139</v>
      </c>
      <c r="P22" s="2">
        <f t="shared" si="4"/>
        <v>-0.35741457927442422</v>
      </c>
      <c r="Q22" s="2">
        <f t="shared" si="4"/>
        <v>-0.5102917893791965</v>
      </c>
      <c r="R22" s="2">
        <f t="shared" si="3"/>
        <v>-0.53823177239561126</v>
      </c>
      <c r="S22" s="2">
        <f t="shared" si="3"/>
        <v>-0.43439384604027648</v>
      </c>
      <c r="T22" s="2">
        <f t="shared" si="3"/>
        <v>-0.22420115615926475</v>
      </c>
      <c r="U22" s="2">
        <f t="shared" si="3"/>
        <v>4.0883796038214341E-2</v>
      </c>
      <c r="V22" s="2">
        <f t="shared" si="3"/>
        <v>0.29595896909330399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FF23D-2E45-479F-837B-E580C44A657C}">
  <dimension ref="A1:L33"/>
  <sheetViews>
    <sheetView zoomScale="145" zoomScaleNormal="145" workbookViewId="0">
      <selection sqref="A1:A2"/>
    </sheetView>
  </sheetViews>
  <sheetFormatPr defaultColWidth="9.109375" defaultRowHeight="14.4"/>
  <cols>
    <col min="1" max="1" width="11.44140625" style="6" customWidth="1"/>
    <col min="2" max="2" width="11.33203125" style="6" customWidth="1"/>
    <col min="3" max="5" width="3.5546875" style="6" customWidth="1"/>
    <col min="6" max="6" width="9.88671875" style="6" customWidth="1"/>
    <col min="7" max="7" width="11.44140625" style="6" customWidth="1"/>
    <col min="8" max="10" width="3.5546875" style="6" customWidth="1"/>
    <col min="11" max="11" width="9.88671875" style="6" customWidth="1"/>
    <col min="12" max="12" width="11.44140625" style="6" customWidth="1"/>
    <col min="13" max="16384" width="9.109375" style="6"/>
  </cols>
  <sheetData>
    <row r="1" spans="1:12">
      <c r="A1" s="25" t="s">
        <v>30</v>
      </c>
      <c r="B1" s="27" t="s">
        <v>31</v>
      </c>
      <c r="C1" s="27"/>
      <c r="D1" s="27"/>
      <c r="E1" s="27"/>
      <c r="F1" s="27"/>
      <c r="G1" s="28" t="s">
        <v>32</v>
      </c>
      <c r="H1" s="28"/>
      <c r="I1" s="28"/>
      <c r="J1" s="28"/>
      <c r="K1" s="28"/>
      <c r="L1" s="29" t="s">
        <v>33</v>
      </c>
    </row>
    <row r="2" spans="1:12">
      <c r="A2" s="26"/>
      <c r="B2" s="7" t="s">
        <v>34</v>
      </c>
      <c r="C2" s="7" t="s">
        <v>35</v>
      </c>
      <c r="D2" s="7" t="s">
        <v>36</v>
      </c>
      <c r="E2" s="7" t="s">
        <v>37</v>
      </c>
      <c r="F2" s="7" t="s">
        <v>38</v>
      </c>
      <c r="G2" s="8" t="s">
        <v>34</v>
      </c>
      <c r="H2" s="8" t="s">
        <v>35</v>
      </c>
      <c r="I2" s="8" t="s">
        <v>36</v>
      </c>
      <c r="J2" s="8" t="s">
        <v>37</v>
      </c>
      <c r="K2" s="8" t="s">
        <v>38</v>
      </c>
      <c r="L2" s="30"/>
    </row>
    <row r="3" spans="1:12">
      <c r="A3" s="9" t="s">
        <v>39</v>
      </c>
      <c r="B3" s="10" t="s">
        <v>40</v>
      </c>
      <c r="C3" s="11" t="str">
        <f>MID(B3,1,FIND("°",B3)-1)</f>
        <v>19</v>
      </c>
      <c r="D3" s="11" t="str">
        <f>MID(B3,FIND("°",B3)+1,FIND("′",B3)-FIND("°",B3)-1)</f>
        <v>01</v>
      </c>
      <c r="E3" s="11" t="str">
        <f>MID(B3,FIND("′",B3)+1,FIND("″",B3)-FIND("′",B3)-1)</f>
        <v>25</v>
      </c>
      <c r="F3" s="10">
        <f>C3+D3/60+E3/3600</f>
        <v>19.023611111111109</v>
      </c>
      <c r="G3" s="12" t="s">
        <v>41</v>
      </c>
      <c r="H3" s="13" t="str">
        <f>MID(G3,1,FIND("°",G3)-1)</f>
        <v>50</v>
      </c>
      <c r="I3" s="13" t="str">
        <f>MID(G3,FIND("°",G3)+1,FIND("′",G3)-FIND("°",G3)-1)</f>
        <v>15</v>
      </c>
      <c r="J3" s="13" t="str">
        <f>MID(G3,FIND("′",G3)+1,FIND("″",G3)-FIND("′",G3)-1)</f>
        <v>51</v>
      </c>
      <c r="K3" s="12">
        <f>H3+I3/60+J3/3600</f>
        <v>50.264166666666668</v>
      </c>
      <c r="L3" s="14">
        <v>294510</v>
      </c>
    </row>
    <row r="4" spans="1:12">
      <c r="A4" s="9" t="s">
        <v>42</v>
      </c>
      <c r="B4" s="10" t="s">
        <v>43</v>
      </c>
      <c r="C4" s="11" t="str">
        <f>MID(B4,1,FIND("°",B4)-1)</f>
        <v>21</v>
      </c>
      <c r="D4" s="11" t="str">
        <f>MID(B4,FIND("°",B4)+1,FIND("′",B4)-FIND("°",B4)-1)</f>
        <v>00</v>
      </c>
      <c r="E4" s="11" t="str">
        <f>MID(B4,FIND("′",B4)+1,FIND("″",B4)-FIND("′",B4)-1)</f>
        <v>30</v>
      </c>
      <c r="F4" s="10">
        <f>C4+D4/60+E4/3600</f>
        <v>21.008333333333333</v>
      </c>
      <c r="G4" s="12" t="s">
        <v>44</v>
      </c>
      <c r="H4" s="13" t="str">
        <f>MID(G4,1,FIND("°",G4)-1)</f>
        <v>52</v>
      </c>
      <c r="I4" s="13" t="str">
        <f>MID(G4,FIND("°",G4)+1,FIND("′",G4)-FIND("°",G4)-1)</f>
        <v>13</v>
      </c>
      <c r="J4" s="13" t="str">
        <f>MID(G4,FIND("′",G4)+1,FIND("″",G4)-FIND("′",G4)-1)</f>
        <v>56</v>
      </c>
      <c r="K4" s="12">
        <f>H4+I4/60+J4/3600</f>
        <v>52.232222222222227</v>
      </c>
      <c r="L4" s="14">
        <v>1777972</v>
      </c>
    </row>
    <row r="5" spans="1:12">
      <c r="A5" s="9" t="s">
        <v>45</v>
      </c>
      <c r="B5" s="10" t="s">
        <v>46</v>
      </c>
      <c r="C5" s="11" t="str">
        <f>MID(B5,1,FIND("°",B5)-1)</f>
        <v>19</v>
      </c>
      <c r="D5" s="11" t="str">
        <f>MID(B5,FIND("°",B5)+1,FIND("′",B5)-FIND("°",B5)-1)</f>
        <v>56</v>
      </c>
      <c r="E5" s="11" t="str">
        <f>MID(B5,FIND("′",B5)+1,FIND("″",B5)-FIND("′",B5)-1)</f>
        <v>18</v>
      </c>
      <c r="F5" s="10">
        <f>C5+D5/60+E5/3600</f>
        <v>19.938333333333333</v>
      </c>
      <c r="G5" s="12" t="s">
        <v>47</v>
      </c>
      <c r="H5" s="13" t="str">
        <f>MID(G5,1,FIND("°",G5)-1)</f>
        <v>50</v>
      </c>
      <c r="I5" s="13" t="str">
        <f>MID(G5,FIND("°",G5)+1,FIND("′",G5)-FIND("°",G5)-1)</f>
        <v>03</v>
      </c>
      <c r="J5" s="13" t="str">
        <f>MID(G5,FIND("′",G5)+1,FIND("″",G5)-FIND("′",G5)-1)</f>
        <v>41</v>
      </c>
      <c r="K5" s="12">
        <f>H5+I5/60+J5/3600</f>
        <v>50.061388888888885</v>
      </c>
      <c r="L5" s="14">
        <v>774839</v>
      </c>
    </row>
    <row r="6" spans="1:12">
      <c r="A6" s="9" t="s">
        <v>48</v>
      </c>
      <c r="B6" s="10" t="s">
        <v>49</v>
      </c>
      <c r="C6" s="11" t="str">
        <f>MID(B6,1,FIND("°",B6)-1)</f>
        <v>16</v>
      </c>
      <c r="D6" s="11" t="str">
        <f>MID(B6,FIND("°",B6)+1,FIND("′",B6)-FIND("°",B6)-1)</f>
        <v>56</v>
      </c>
      <c r="E6" s="11" t="str">
        <f>MID(B6,FIND("′",B6)+1,FIND("″",B6)-FIND("′",B6)-1)</f>
        <v>03</v>
      </c>
      <c r="F6" s="10">
        <f>C6+D6/60+E6/3600</f>
        <v>16.934166666666666</v>
      </c>
      <c r="G6" s="12" t="s">
        <v>50</v>
      </c>
      <c r="H6" s="13" t="str">
        <f>MID(G6,1,FIND("°",G6)-1)</f>
        <v>52</v>
      </c>
      <c r="I6" s="13" t="str">
        <f>MID(G6,FIND("°",G6)+1,FIND("′",G6)-FIND("°",G6)-1)</f>
        <v>24</v>
      </c>
      <c r="J6" s="13" t="str">
        <f>MID(G6,FIND("′",G6)+1,FIND("″",G6)-FIND("′",G6)-1)</f>
        <v>30</v>
      </c>
      <c r="K6" s="12">
        <f>H6+I6/60+J6/3600</f>
        <v>52.408333333333331</v>
      </c>
      <c r="L6" s="14">
        <v>535802</v>
      </c>
    </row>
    <row r="7" spans="1:12">
      <c r="A7" s="9" t="s">
        <v>51</v>
      </c>
      <c r="B7" s="10" t="s">
        <v>52</v>
      </c>
      <c r="C7" s="11" t="str">
        <f>MID(B7,1,FIND("°",B7)-1)</f>
        <v>14</v>
      </c>
      <c r="D7" s="11" t="str">
        <f>MID(B7,FIND("°",B7)+1,FIND("′",B7)-FIND("°",B7)-1)</f>
        <v>32</v>
      </c>
      <c r="E7" s="11" t="str">
        <f>MID(B7,FIND("′",B7)+1,FIND("″",B7)-FIND("′",B7)-1)</f>
        <v>32</v>
      </c>
      <c r="F7" s="10">
        <f>C7+D7/60+E7/3600</f>
        <v>14.542222222222222</v>
      </c>
      <c r="G7" s="12" t="s">
        <v>53</v>
      </c>
      <c r="H7" s="13" t="str">
        <f>MID(G7,1,FIND("°",G7)-1)</f>
        <v>53</v>
      </c>
      <c r="I7" s="13" t="str">
        <f>MID(G7,FIND("°",G7)+1,FIND("′",G7)-FIND("°",G7)-1)</f>
        <v>26</v>
      </c>
      <c r="J7" s="13" t="str">
        <f>MID(G7,FIND("′",G7)+1,FIND("″",G7)-FIND("′",G7)-1)</f>
        <v>17</v>
      </c>
      <c r="K7" s="12">
        <f>H7+I7/60+J7/3600</f>
        <v>53.43805555555555</v>
      </c>
      <c r="L7" s="14">
        <v>402100</v>
      </c>
    </row>
    <row r="31" spans="1:1">
      <c r="A31" s="15" t="s">
        <v>54</v>
      </c>
    </row>
    <row r="32" spans="1:1">
      <c r="A32" s="6" t="s">
        <v>55</v>
      </c>
    </row>
    <row r="33" spans="1:1">
      <c r="A33" s="6" t="s">
        <v>56</v>
      </c>
    </row>
  </sheetData>
  <mergeCells count="4">
    <mergeCell ref="A1:A2"/>
    <mergeCell ref="B1:F1"/>
    <mergeCell ref="G1:K1"/>
    <mergeCell ref="L1:L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E43F6-BAF8-46B7-AB2B-A8F01D35EC13}">
  <dimension ref="A1:C17"/>
  <sheetViews>
    <sheetView workbookViewId="0"/>
  </sheetViews>
  <sheetFormatPr defaultColWidth="9.109375" defaultRowHeight="13.8"/>
  <cols>
    <col min="1" max="1" width="11.88671875" style="2" bestFit="1" customWidth="1"/>
    <col min="2" max="16384" width="9.109375" style="2"/>
  </cols>
  <sheetData>
    <row r="1" spans="1:3">
      <c r="A1" s="2" t="s">
        <v>3</v>
      </c>
      <c r="B1" s="2" t="s">
        <v>57</v>
      </c>
      <c r="C1" s="2" t="s">
        <v>58</v>
      </c>
    </row>
    <row r="2" spans="1:3">
      <c r="A2" s="2" t="s">
        <v>7</v>
      </c>
      <c r="B2" s="2">
        <f ca="1">RANDBETWEEN(1000,1500)</f>
        <v>1054</v>
      </c>
      <c r="C2" s="2">
        <f ca="1">RANDBETWEEN(500,800)</f>
        <v>604</v>
      </c>
    </row>
    <row r="3" spans="1:3">
      <c r="A3" s="2" t="s">
        <v>8</v>
      </c>
      <c r="B3" s="2">
        <f t="shared" ref="B3:B13" ca="1" si="0">RANDBETWEEN(1000,1500)</f>
        <v>1334</v>
      </c>
      <c r="C3" s="2">
        <f t="shared" ref="C3:C13" ca="1" si="1">RANDBETWEEN(500,800)</f>
        <v>713</v>
      </c>
    </row>
    <row r="4" spans="1:3">
      <c r="A4" s="2" t="s">
        <v>9</v>
      </c>
      <c r="B4" s="2">
        <f t="shared" ca="1" si="0"/>
        <v>1016</v>
      </c>
      <c r="C4" s="2">
        <f t="shared" ca="1" si="1"/>
        <v>668</v>
      </c>
    </row>
    <row r="5" spans="1:3">
      <c r="A5" s="2" t="s">
        <v>10</v>
      </c>
      <c r="B5" s="2">
        <f t="shared" ca="1" si="0"/>
        <v>1489</v>
      </c>
      <c r="C5" s="2">
        <f t="shared" ca="1" si="1"/>
        <v>549</v>
      </c>
    </row>
    <row r="6" spans="1:3">
      <c r="A6" s="2" t="s">
        <v>11</v>
      </c>
      <c r="B6" s="2">
        <f t="shared" ca="1" si="0"/>
        <v>1312</v>
      </c>
      <c r="C6" s="2">
        <f t="shared" ca="1" si="1"/>
        <v>506</v>
      </c>
    </row>
    <row r="7" spans="1:3">
      <c r="A7" s="2" t="s">
        <v>12</v>
      </c>
      <c r="B7" s="2">
        <f t="shared" ca="1" si="0"/>
        <v>1340</v>
      </c>
      <c r="C7" s="2">
        <f t="shared" ca="1" si="1"/>
        <v>694</v>
      </c>
    </row>
    <row r="8" spans="1:3">
      <c r="A8" s="2" t="s">
        <v>13</v>
      </c>
      <c r="B8" s="2">
        <f t="shared" ca="1" si="0"/>
        <v>1126</v>
      </c>
      <c r="C8" s="2">
        <f t="shared" ca="1" si="1"/>
        <v>619</v>
      </c>
    </row>
    <row r="9" spans="1:3">
      <c r="A9" s="2" t="s">
        <v>14</v>
      </c>
      <c r="B9" s="2">
        <f t="shared" ca="1" si="0"/>
        <v>1461</v>
      </c>
      <c r="C9" s="2">
        <f t="shared" ca="1" si="1"/>
        <v>509</v>
      </c>
    </row>
    <row r="10" spans="1:3">
      <c r="A10" s="2" t="s">
        <v>15</v>
      </c>
      <c r="B10" s="2">
        <f t="shared" ca="1" si="0"/>
        <v>1192</v>
      </c>
      <c r="C10" s="2">
        <f t="shared" ca="1" si="1"/>
        <v>556</v>
      </c>
    </row>
    <row r="11" spans="1:3">
      <c r="A11" s="2" t="s">
        <v>16</v>
      </c>
      <c r="B11" s="2">
        <f t="shared" ca="1" si="0"/>
        <v>1414</v>
      </c>
      <c r="C11" s="2">
        <f t="shared" ca="1" si="1"/>
        <v>728</v>
      </c>
    </row>
    <row r="12" spans="1:3">
      <c r="A12" s="2" t="s">
        <v>17</v>
      </c>
      <c r="B12" s="2">
        <f t="shared" ca="1" si="0"/>
        <v>1164</v>
      </c>
      <c r="C12" s="2">
        <f t="shared" ca="1" si="1"/>
        <v>629</v>
      </c>
    </row>
    <row r="13" spans="1:3">
      <c r="A13" s="2" t="s">
        <v>18</v>
      </c>
      <c r="B13" s="2">
        <f t="shared" ca="1" si="0"/>
        <v>1499</v>
      </c>
      <c r="C13" s="2">
        <f t="shared" ca="1" si="1"/>
        <v>783</v>
      </c>
    </row>
    <row r="16" spans="1:3" ht="30" customHeight="1"/>
    <row r="17" ht="30" customHeight="1"/>
  </sheetData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xr2:uid="{E987E2E7-EA49-474E-8CE0-974CE61A1FA4}">
          <x14:colorSeries rgb="FF00B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'Wykres radarowy'!C2:C6</xm:f>
              <xm:sqref>C17</xm:sqref>
            </x14:sparkline>
          </x14:sparklines>
        </x14:sparklineGroup>
        <x14:sparklineGroup manualMax="0" manualMin="0" lineWeight="1.5" displayEmptyCellsAs="gap" xr2:uid="{FB703B73-BFC2-4CA9-AB92-063392DD1BB3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'Wykres radarowy'!B2:B6</xm:f>
              <xm:sqref>C16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DFDBA-80B9-42A8-AAB1-A28810E6FE4A}">
  <dimension ref="A1:N52"/>
  <sheetViews>
    <sheetView workbookViewId="0">
      <selection sqref="A1:B1"/>
    </sheetView>
  </sheetViews>
  <sheetFormatPr defaultColWidth="9.109375" defaultRowHeight="13.8"/>
  <cols>
    <col min="1" max="1" width="21.44140625" style="20" customWidth="1"/>
    <col min="2" max="2" width="64.33203125" style="20" customWidth="1"/>
    <col min="3" max="16384" width="9.109375" style="20"/>
  </cols>
  <sheetData>
    <row r="1" spans="1:14" ht="21">
      <c r="A1" s="32" t="s">
        <v>59</v>
      </c>
      <c r="B1" s="32"/>
    </row>
    <row r="2" spans="1:14">
      <c r="A2" s="33" t="s">
        <v>60</v>
      </c>
      <c r="B2" s="33"/>
    </row>
    <row r="3" spans="1:14">
      <c r="A3" s="34" t="s">
        <v>61</v>
      </c>
      <c r="B3" s="34"/>
    </row>
    <row r="5" spans="1:14">
      <c r="A5" s="31" t="s">
        <v>62</v>
      </c>
      <c r="B5" s="31"/>
    </row>
    <row r="6" spans="1:14">
      <c r="A6" s="16" t="s">
        <v>63</v>
      </c>
      <c r="B6" s="16" t="s">
        <v>64</v>
      </c>
      <c r="N6" s="2"/>
    </row>
    <row r="7" spans="1:14">
      <c r="A7" s="16" t="s">
        <v>65</v>
      </c>
      <c r="B7" s="16" t="s">
        <v>66</v>
      </c>
      <c r="N7" s="2"/>
    </row>
    <row r="8" spans="1:14">
      <c r="A8" s="16" t="s">
        <v>67</v>
      </c>
      <c r="B8" s="16" t="s">
        <v>68</v>
      </c>
      <c r="N8" s="2"/>
    </row>
    <row r="9" spans="1:14">
      <c r="A9" s="16" t="s">
        <v>69</v>
      </c>
      <c r="B9" s="16" t="s">
        <v>70</v>
      </c>
      <c r="N9" s="2"/>
    </row>
    <row r="10" spans="1:14">
      <c r="A10" s="16" t="s">
        <v>71</v>
      </c>
      <c r="B10" s="16" t="s">
        <v>72</v>
      </c>
      <c r="N10" s="2"/>
    </row>
    <row r="11" spans="1:14">
      <c r="N11" s="2"/>
    </row>
    <row r="12" spans="1:14">
      <c r="A12" s="31" t="s">
        <v>73</v>
      </c>
      <c r="B12" s="31"/>
      <c r="N12" s="2"/>
    </row>
    <row r="13" spans="1:14">
      <c r="A13" s="17" t="s">
        <v>74</v>
      </c>
      <c r="B13" s="16" t="s">
        <v>75</v>
      </c>
      <c r="N13" s="2"/>
    </row>
    <row r="14" spans="1:14">
      <c r="A14" s="18" t="s">
        <v>76</v>
      </c>
      <c r="B14" s="18" t="s">
        <v>77</v>
      </c>
      <c r="N14" s="2"/>
    </row>
    <row r="15" spans="1:14">
      <c r="A15" s="18" t="s">
        <v>78</v>
      </c>
      <c r="B15" s="18" t="s">
        <v>79</v>
      </c>
      <c r="N15" s="2"/>
    </row>
    <row r="16" spans="1:14">
      <c r="A16" s="18" t="s">
        <v>80</v>
      </c>
      <c r="B16" s="18" t="s">
        <v>81</v>
      </c>
      <c r="N16" s="2"/>
    </row>
    <row r="17" spans="1:2" ht="14.4">
      <c r="A17" s="19" t="s">
        <v>82</v>
      </c>
      <c r="B17" s="19" t="s">
        <v>83</v>
      </c>
    </row>
    <row r="18" spans="1:2">
      <c r="A18" s="16" t="s">
        <v>84</v>
      </c>
      <c r="B18" s="16" t="s">
        <v>85</v>
      </c>
    </row>
    <row r="19" spans="1:2">
      <c r="A19" s="16" t="s">
        <v>86</v>
      </c>
      <c r="B19" s="16" t="s">
        <v>87</v>
      </c>
    </row>
    <row r="20" spans="1:2">
      <c r="A20" s="18" t="s">
        <v>88</v>
      </c>
      <c r="B20" s="18" t="s">
        <v>89</v>
      </c>
    </row>
    <row r="21" spans="1:2">
      <c r="A21" s="18" t="s">
        <v>90</v>
      </c>
      <c r="B21" s="18" t="s">
        <v>91</v>
      </c>
    </row>
    <row r="22" spans="1:2">
      <c r="A22" s="18" t="s">
        <v>92</v>
      </c>
      <c r="B22" s="18" t="s">
        <v>93</v>
      </c>
    </row>
    <row r="23" spans="1:2">
      <c r="A23" s="16" t="s">
        <v>94</v>
      </c>
      <c r="B23" s="16" t="s">
        <v>95</v>
      </c>
    </row>
    <row r="24" spans="1:2">
      <c r="A24" s="16" t="s">
        <v>96</v>
      </c>
      <c r="B24" s="16" t="s">
        <v>97</v>
      </c>
    </row>
    <row r="25" spans="1:2">
      <c r="A25" s="16" t="s">
        <v>98</v>
      </c>
      <c r="B25" s="16" t="s">
        <v>99</v>
      </c>
    </row>
    <row r="26" spans="1:2">
      <c r="A26" s="18" t="s">
        <v>100</v>
      </c>
      <c r="B26" s="18" t="s">
        <v>101</v>
      </c>
    </row>
    <row r="27" spans="1:2">
      <c r="A27" s="16"/>
      <c r="B27" s="16"/>
    </row>
    <row r="28" spans="1:2">
      <c r="A28" s="35" t="s">
        <v>102</v>
      </c>
      <c r="B28" s="35"/>
    </row>
    <row r="29" spans="1:2">
      <c r="A29" s="16" t="s">
        <v>103</v>
      </c>
      <c r="B29" s="16" t="s">
        <v>104</v>
      </c>
    </row>
    <row r="30" spans="1:2">
      <c r="A30" s="16" t="s">
        <v>105</v>
      </c>
      <c r="B30" s="16" t="s">
        <v>106</v>
      </c>
    </row>
    <row r="31" spans="1:2">
      <c r="A31" s="18" t="s">
        <v>107</v>
      </c>
      <c r="B31" s="18" t="s">
        <v>108</v>
      </c>
    </row>
    <row r="32" spans="1:2">
      <c r="A32" s="18" t="s">
        <v>109</v>
      </c>
      <c r="B32" s="18" t="s">
        <v>110</v>
      </c>
    </row>
    <row r="33" spans="1:10">
      <c r="A33" s="16" t="s">
        <v>111</v>
      </c>
      <c r="B33" s="16" t="s">
        <v>112</v>
      </c>
    </row>
    <row r="34" spans="1:10">
      <c r="A34" s="18" t="s">
        <v>113</v>
      </c>
      <c r="B34" s="18" t="s">
        <v>114</v>
      </c>
    </row>
    <row r="35" spans="1:10">
      <c r="A35" s="16" t="s">
        <v>115</v>
      </c>
      <c r="B35" s="16" t="s">
        <v>116</v>
      </c>
    </row>
    <row r="36" spans="1:10">
      <c r="A36" s="16" t="s">
        <v>117</v>
      </c>
      <c r="B36" s="16" t="s">
        <v>118</v>
      </c>
    </row>
    <row r="37" spans="1:10">
      <c r="A37" s="18" t="s">
        <v>119</v>
      </c>
      <c r="B37" s="18" t="s">
        <v>120</v>
      </c>
    </row>
    <row r="38" spans="1:10" ht="14.4">
      <c r="A38" s="18" t="s">
        <v>121</v>
      </c>
      <c r="B38" s="18" t="s">
        <v>122</v>
      </c>
      <c r="D38" s="21" t="s">
        <v>150</v>
      </c>
      <c r="E38" s="2"/>
      <c r="F38" s="2"/>
      <c r="G38" s="2"/>
      <c r="H38" s="2"/>
      <c r="I38" s="2"/>
      <c r="J38" s="2"/>
    </row>
    <row r="39" spans="1:10">
      <c r="A39" s="16" t="s">
        <v>123</v>
      </c>
      <c r="B39" s="16" t="s">
        <v>124</v>
      </c>
      <c r="C39" s="2"/>
      <c r="D39" s="2" t="s">
        <v>125</v>
      </c>
      <c r="E39" s="2"/>
      <c r="F39" s="2"/>
      <c r="G39" s="2"/>
      <c r="H39" s="2"/>
      <c r="I39" s="2"/>
      <c r="J39" s="2"/>
    </row>
    <row r="40" spans="1:10">
      <c r="A40" s="16" t="s">
        <v>126</v>
      </c>
      <c r="B40" s="16" t="s">
        <v>127</v>
      </c>
      <c r="C40" s="2"/>
      <c r="D40" s="2" t="s">
        <v>128</v>
      </c>
      <c r="E40" s="2"/>
      <c r="F40" s="2"/>
      <c r="G40" s="2"/>
      <c r="H40" s="2"/>
      <c r="I40" s="2"/>
      <c r="J40" s="2"/>
    </row>
    <row r="41" spans="1:10">
      <c r="C41" s="2"/>
      <c r="D41" s="2"/>
      <c r="E41" s="2"/>
      <c r="F41" s="2"/>
      <c r="G41" s="2"/>
      <c r="H41" s="2"/>
      <c r="I41" s="2"/>
      <c r="J41" s="2"/>
    </row>
    <row r="42" spans="1:10">
      <c r="A42" s="31" t="s">
        <v>129</v>
      </c>
      <c r="B42" s="31"/>
      <c r="C42" s="2"/>
      <c r="D42" s="2"/>
      <c r="E42" s="2"/>
      <c r="F42" s="2"/>
      <c r="G42" s="2"/>
      <c r="H42" s="2"/>
      <c r="I42" s="2"/>
      <c r="J42" s="2"/>
    </row>
    <row r="43" spans="1:10">
      <c r="A43" s="16" t="s">
        <v>130</v>
      </c>
      <c r="B43" s="16" t="s">
        <v>131</v>
      </c>
      <c r="C43" s="2"/>
      <c r="D43" s="2"/>
      <c r="E43" s="2"/>
      <c r="F43" s="2"/>
      <c r="G43" s="2"/>
      <c r="H43" s="2"/>
      <c r="I43" s="2"/>
      <c r="J43" s="2"/>
    </row>
    <row r="44" spans="1:10">
      <c r="A44" s="16" t="s">
        <v>132</v>
      </c>
      <c r="B44" s="16" t="s">
        <v>133</v>
      </c>
      <c r="C44" s="2"/>
      <c r="D44" s="2"/>
      <c r="E44" s="2"/>
      <c r="F44" s="2"/>
      <c r="G44" s="2"/>
      <c r="H44" s="2"/>
      <c r="I44" s="2"/>
      <c r="J44" s="2"/>
    </row>
    <row r="45" spans="1:10">
      <c r="A45" s="16" t="s">
        <v>134</v>
      </c>
      <c r="B45" s="16" t="s">
        <v>135</v>
      </c>
      <c r="C45" s="2"/>
      <c r="D45" s="2"/>
      <c r="E45" s="2"/>
      <c r="F45" s="2"/>
      <c r="G45" s="2"/>
      <c r="H45" s="2"/>
      <c r="I45" s="2"/>
      <c r="J45" s="2"/>
    </row>
    <row r="46" spans="1:10">
      <c r="A46" s="16" t="s">
        <v>136</v>
      </c>
      <c r="B46" s="16" t="s">
        <v>137</v>
      </c>
      <c r="C46" s="2"/>
      <c r="D46" s="2"/>
      <c r="E46" s="2"/>
      <c r="F46" s="2"/>
      <c r="G46" s="2"/>
      <c r="H46" s="2"/>
      <c r="I46" s="2"/>
      <c r="J46" s="2"/>
    </row>
    <row r="47" spans="1:10">
      <c r="A47" s="16" t="s">
        <v>138</v>
      </c>
      <c r="B47" s="16" t="s">
        <v>139</v>
      </c>
      <c r="C47" s="2"/>
      <c r="D47" s="2"/>
      <c r="E47" s="2"/>
      <c r="F47" s="2"/>
      <c r="G47" s="2"/>
      <c r="H47" s="2"/>
      <c r="I47" s="2"/>
      <c r="J47" s="2"/>
    </row>
    <row r="48" spans="1:10">
      <c r="A48" s="16" t="s">
        <v>140</v>
      </c>
      <c r="B48" s="16" t="s">
        <v>141</v>
      </c>
      <c r="C48" s="2"/>
      <c r="D48" s="2"/>
      <c r="E48" s="2"/>
      <c r="F48" s="2"/>
      <c r="G48" s="2"/>
      <c r="H48" s="2"/>
      <c r="I48" s="2"/>
      <c r="J48" s="2"/>
    </row>
    <row r="49" spans="1:2">
      <c r="A49" s="16" t="s">
        <v>142</v>
      </c>
      <c r="B49" s="16" t="s">
        <v>143</v>
      </c>
    </row>
    <row r="50" spans="1:2">
      <c r="A50" s="16" t="s">
        <v>144</v>
      </c>
      <c r="B50" s="16" t="s">
        <v>145</v>
      </c>
    </row>
    <row r="51" spans="1:2">
      <c r="A51" s="16" t="s">
        <v>146</v>
      </c>
      <c r="B51" s="16" t="s">
        <v>147</v>
      </c>
    </row>
    <row r="52" spans="1:2">
      <c r="A52" s="16" t="s">
        <v>148</v>
      </c>
      <c r="B52" s="16" t="s">
        <v>149</v>
      </c>
    </row>
  </sheetData>
  <mergeCells count="7">
    <mergeCell ref="A42:B42"/>
    <mergeCell ref="A1:B1"/>
    <mergeCell ref="A2:B2"/>
    <mergeCell ref="A3:B3"/>
    <mergeCell ref="A5:B5"/>
    <mergeCell ref="A12:B12"/>
    <mergeCell ref="A28:B2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31410-209B-469E-A706-CE485DCF48C0}">
  <dimension ref="A1:A11"/>
  <sheetViews>
    <sheetView workbookViewId="0"/>
  </sheetViews>
  <sheetFormatPr defaultRowHeight="14.4"/>
  <sheetData>
    <row r="1" spans="1:1" s="2" customFormat="1" ht="13.8">
      <c r="A1" s="22" t="s">
        <v>151</v>
      </c>
    </row>
    <row r="2" spans="1:1" s="2" customFormat="1" ht="13.8"/>
    <row r="3" spans="1:1" s="2" customFormat="1" ht="13.8">
      <c r="A3" s="23" t="s">
        <v>152</v>
      </c>
    </row>
    <row r="4" spans="1:1" s="2" customFormat="1" ht="13.8">
      <c r="A4" s="23" t="s">
        <v>153</v>
      </c>
    </row>
    <row r="5" spans="1:1" s="2" customFormat="1" ht="13.8">
      <c r="A5" s="23" t="s">
        <v>154</v>
      </c>
    </row>
    <row r="6" spans="1:1" s="2" customFormat="1" ht="13.8">
      <c r="A6" s="23" t="s">
        <v>155</v>
      </c>
    </row>
    <row r="7" spans="1:1" s="2" customFormat="1" ht="13.8"/>
    <row r="8" spans="1:1">
      <c r="A8" s="22" t="s">
        <v>166</v>
      </c>
    </row>
    <row r="9" spans="1:1">
      <c r="A9" s="23" t="s">
        <v>167</v>
      </c>
    </row>
    <row r="10" spans="1:1">
      <c r="A10" s="23" t="s">
        <v>168</v>
      </c>
    </row>
    <row r="11" spans="1:1">
      <c r="A11" s="23" t="s">
        <v>169</v>
      </c>
    </row>
  </sheetData>
  <hyperlinks>
    <hyperlink ref="A3" r:id="rId1" display="http://www.excelszkolenie.pl/" xr:uid="{B642B269-661E-466A-97EB-3487BC2B8C9A}"/>
    <hyperlink ref="A4" r:id="rId2" display="http://www.exceliadam.pl/" xr:uid="{A881AF77-1635-4519-B92F-3D9DDC56D307}"/>
    <hyperlink ref="A5" r:id="rId3" display="http://www.skuteczneraporty.pl/blog" xr:uid="{2BF74E6D-FA65-4D1D-8C62-9064438565EB}"/>
    <hyperlink ref="A6" r:id="rId4" display="http://www.exceldlaksiegowych.pl/spis-tresci" xr:uid="{6B0CE73C-10B6-4642-A934-19C532E9D2A3}"/>
    <hyperlink ref="A9" r:id="rId5" xr:uid="{4E62322B-2465-4204-8646-88938DBCB9CE}"/>
    <hyperlink ref="A10" r:id="rId6" xr:uid="{EF46D67B-9611-458C-B020-4B24AD48A030}"/>
    <hyperlink ref="A11" r:id="rId7" xr:uid="{98163308-CD6A-4D93-81AA-E1912A856F6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Studenci</vt:lpstr>
      <vt:lpstr>Temperatury</vt:lpstr>
      <vt:lpstr>Fundacja</vt:lpstr>
      <vt:lpstr>Funkcja 2D</vt:lpstr>
      <vt:lpstr>Funkcja 3D</vt:lpstr>
      <vt:lpstr>Wykres bąbelkowy</vt:lpstr>
      <vt:lpstr>Wykres radarowy</vt:lpstr>
      <vt:lpstr>Skróty klawiszowe</vt:lpstr>
      <vt:lpstr>Przydatne adresy</vt:lpstr>
      <vt:lpstr>Szukaj wyniku</vt:lpstr>
      <vt:lpstr>Liczby i komórki niepuste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Piotrek</dc:creator>
  <cp:lastModifiedBy>Piotr</cp:lastModifiedBy>
  <dcterms:created xsi:type="dcterms:W3CDTF">2019-03-09T09:53:07Z</dcterms:created>
  <dcterms:modified xsi:type="dcterms:W3CDTF">2022-01-24T12:15:25Z</dcterms:modified>
</cp:coreProperties>
</file>